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https://ageingaustralia.sharepoint.com/sites/ACCPAMemberServices-ProcurementPortalAndQualityPortal/Procurement Portal and Quality Portal Documents/Quality/Customer Care/Customised Audits/"/>
    </mc:Choice>
  </mc:AlternateContent>
  <xr:revisionPtr revIDLastSave="15" documentId="8_{3F1CA0BC-A1A4-4BB2-9D09-D3BBE498938E}" xr6:coauthVersionLast="47" xr6:coauthVersionMax="47" xr10:uidLastSave="{CCA72AB0-B037-40D7-83F1-AA2B98C30FB4}"/>
  <workbookProtection workbookAlgorithmName="SHA-512" workbookHashValue="Bi0tbFmF7mc4UMVkyoSXTCmrAjBeeYyP3/Oi8URGwkTC2Bn8xjUW/DsI8aTq+9UzSQQiUlDWpg/knY6ECbJdkQ==" workbookSaltValue="rIcd7QqN3SbcyKGjGJy4zA==" workbookSpinCount="100000" lockStructure="1"/>
  <bookViews>
    <workbookView xWindow="-120" yWindow="-16320" windowWidth="29040" windowHeight="15720" xr2:uid="{00000000-000D-0000-FFFF-FFFF00000000}"/>
  </bookViews>
  <sheets>
    <sheet name="Overview" sheetId="1" r:id="rId1"/>
    <sheet name="Audit" sheetId="17" r:id="rId2"/>
  </sheets>
  <definedNames>
    <definedName name="audit_score">Overview!$C$19</definedName>
    <definedName name="Choices">Overview!$E$7:$E$10</definedName>
    <definedName name="Score">Overview!#REF!</definedName>
    <definedName name="Scor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9" i="17" l="1"/>
  <c r="T33" i="17"/>
  <c r="T52" i="17"/>
  <c r="S52" i="17"/>
  <c r="T51" i="17"/>
  <c r="S51" i="17"/>
  <c r="T50" i="17"/>
  <c r="S50" i="17"/>
  <c r="T49" i="17"/>
  <c r="S49" i="17"/>
  <c r="T48" i="17"/>
  <c r="S48" i="17"/>
  <c r="T47" i="17"/>
  <c r="S47" i="17"/>
  <c r="T46" i="17"/>
  <c r="S46" i="17"/>
  <c r="T45" i="17"/>
  <c r="S45" i="17"/>
  <c r="T44" i="17"/>
  <c r="S44" i="17"/>
  <c r="T43" i="17"/>
  <c r="S43" i="17"/>
  <c r="T42" i="17"/>
  <c r="S42" i="17"/>
  <c r="T35" i="17"/>
  <c r="S35" i="17"/>
  <c r="T34" i="17"/>
  <c r="S34" i="17"/>
  <c r="T32" i="17"/>
  <c r="S32" i="17"/>
  <c r="T31" i="17"/>
  <c r="S31" i="17"/>
  <c r="T30" i="17"/>
  <c r="S30" i="17"/>
  <c r="T29" i="17"/>
  <c r="S29" i="17"/>
  <c r="T70" i="17"/>
  <c r="S70" i="17"/>
  <c r="T69" i="17"/>
  <c r="S69" i="17"/>
  <c r="T68" i="17"/>
  <c r="S68" i="17"/>
  <c r="T67" i="17"/>
  <c r="S67" i="17"/>
  <c r="T66" i="17"/>
  <c r="S66" i="17"/>
  <c r="T65" i="17"/>
  <c r="S65" i="17"/>
  <c r="T38" i="17"/>
  <c r="T39" i="17"/>
  <c r="T40" i="17"/>
  <c r="T41" i="17"/>
  <c r="T53" i="17"/>
  <c r="T54" i="17"/>
  <c r="T72" i="17" l="1"/>
  <c r="T73" i="17"/>
  <c r="T74" i="17"/>
  <c r="T75" i="17"/>
  <c r="T76" i="17"/>
  <c r="T77" i="17"/>
  <c r="T78" i="17"/>
  <c r="T71" i="17"/>
  <c r="T36" i="17"/>
  <c r="T37" i="17"/>
  <c r="S78" i="17" l="1"/>
  <c r="S77" i="17"/>
  <c r="S76" i="17"/>
  <c r="S75" i="17"/>
  <c r="S74" i="17"/>
  <c r="S73" i="17"/>
  <c r="S72" i="17"/>
  <c r="S71" i="17"/>
  <c r="C100" i="17"/>
  <c r="C99" i="17"/>
  <c r="R80" i="17" l="1"/>
  <c r="D82" i="17"/>
  <c r="T6" i="17"/>
  <c r="T7" i="17"/>
  <c r="T8" i="17"/>
  <c r="T9" i="17"/>
  <c r="T10" i="17"/>
  <c r="T11" i="17"/>
  <c r="T12" i="17"/>
  <c r="T13" i="17"/>
  <c r="T14" i="17"/>
  <c r="T15" i="17"/>
  <c r="T16" i="17"/>
  <c r="T17" i="17"/>
  <c r="T18" i="17"/>
  <c r="T19" i="17"/>
  <c r="T5" i="17"/>
  <c r="D83" i="17" l="1"/>
  <c r="D84" i="17"/>
  <c r="L79" i="17"/>
  <c r="E79" i="17"/>
  <c r="M79" i="17"/>
  <c r="F79" i="17"/>
  <c r="N79" i="17"/>
  <c r="D79" i="17"/>
  <c r="G79" i="17"/>
  <c r="O79" i="17"/>
  <c r="I79" i="17"/>
  <c r="Q79" i="17"/>
  <c r="J79" i="17"/>
  <c r="R79" i="17"/>
  <c r="H79" i="17"/>
  <c r="P79" i="17"/>
  <c r="K79" i="17"/>
  <c r="S6" i="17"/>
  <c r="S38" i="17"/>
  <c r="S53" i="17"/>
  <c r="S37" i="17"/>
  <c r="S39" i="17"/>
  <c r="S40" i="17"/>
  <c r="S41" i="17"/>
  <c r="C18" i="1" l="1"/>
  <c r="S54" i="17"/>
  <c r="S36" i="17"/>
  <c r="S15" i="17"/>
  <c r="S16" i="17"/>
  <c r="S17" i="17"/>
  <c r="S18" i="17"/>
  <c r="S11" i="17"/>
  <c r="S12" i="17"/>
  <c r="S13" i="17"/>
  <c r="S19" i="17"/>
  <c r="S14" i="17"/>
  <c r="S10" i="17"/>
  <c r="S9" i="17"/>
  <c r="S8" i="17"/>
  <c r="S7" i="17"/>
  <c r="S5" i="17"/>
  <c r="D21" i="17" l="1"/>
  <c r="S20" i="17"/>
  <c r="D23" i="17" s="1"/>
  <c r="D57" i="17"/>
  <c r="R56" i="17"/>
  <c r="D55" i="17" s="1"/>
  <c r="D22" i="17" l="1"/>
  <c r="D59" i="17"/>
  <c r="F55" i="17"/>
  <c r="N55" i="17"/>
  <c r="O55" i="17"/>
  <c r="P55" i="17"/>
  <c r="I55" i="17"/>
  <c r="Q55" i="17"/>
  <c r="R55" i="17"/>
  <c r="G55" i="17"/>
  <c r="H55" i="17"/>
  <c r="L55" i="17"/>
  <c r="E55" i="17"/>
  <c r="M55" i="17"/>
  <c r="J55" i="17"/>
  <c r="K55" i="17"/>
  <c r="D81" i="17"/>
  <c r="P22" i="17" s="1"/>
  <c r="D58" i="17"/>
  <c r="C17" i="1" l="1"/>
  <c r="O82" i="17"/>
  <c r="O83" i="17" s="1"/>
  <c r="O57" i="17"/>
  <c r="C16" i="1"/>
  <c r="P23" i="17"/>
  <c r="O58" i="17" l="1"/>
  <c r="C19" i="1" s="1"/>
  <c r="C1" i="17"/>
  <c r="B2" i="1" l="1"/>
  <c r="C2" i="17" l="1" a="1"/>
  <c r="C2" i="17" s="1"/>
</calcChain>
</file>

<file path=xl/sharedStrings.xml><?xml version="1.0" encoding="utf-8"?>
<sst xmlns="http://schemas.openxmlformats.org/spreadsheetml/2006/main" count="106" uniqueCount="86">
  <si>
    <t>[Name] Audit</t>
  </si>
  <si>
    <t>v</t>
  </si>
  <si>
    <t>Standard</t>
  </si>
  <si>
    <t>Organisation:</t>
  </si>
  <si>
    <t>Purpose:</t>
  </si>
  <si>
    <t>Service/Facility (Business Unit):</t>
  </si>
  <si>
    <t>Method:</t>
  </si>
  <si>
    <t>Date:</t>
  </si>
  <si>
    <t>Frequency:</t>
  </si>
  <si>
    <t>Assessor:</t>
  </si>
  <si>
    <t>Sample:</t>
  </si>
  <si>
    <r>
      <t xml:space="preserve">Instructions
</t>
    </r>
    <r>
      <rPr>
        <sz val="12"/>
        <color theme="1"/>
        <rFont val="Calibri"/>
        <family val="2"/>
        <scheme val="minor"/>
      </rPr>
      <t xml:space="preserve">This audit is to be conducted by staff who have been trained in the completion of audits and in line with the audit schedule.
Respond with a Y, N or NA. If the response is a N then corrective action is required which is to be identified in the Corrective Action Plan. An NA response requires an explanation why this question does not apply, e.g. not at this site etc.  </t>
    </r>
  </si>
  <si>
    <t>On completion of the audit:
1. Complete an analysis of the audit in Part 3 (Audit Analysis) on the Audit tab 
2. Save the file
3. Upload the file to the corresponding audit record in the Safety and Quality Management System. The score will be synchronised on upload
4. Record any recommendations in the Safety and Quality Management System for approval
5. Transfer issues identified to the Corrective Action Plan</t>
  </si>
  <si>
    <t>Results</t>
  </si>
  <si>
    <t>Percent of questions answered</t>
  </si>
  <si>
    <t>Total Score</t>
  </si>
  <si>
    <t>Overview</t>
  </si>
  <si>
    <t>Y</t>
  </si>
  <si>
    <t>N</t>
  </si>
  <si>
    <t>NA</t>
  </si>
  <si>
    <t>#</t>
  </si>
  <si>
    <t>Part 1: Process Review</t>
  </si>
  <si>
    <t xml:space="preserve"> N/Y/NA</t>
  </si>
  <si>
    <t>%Y</t>
  </si>
  <si>
    <t>Comments</t>
  </si>
  <si>
    <t>Number of questions completed this section</t>
  </si>
  <si>
    <t>Percent of questions completed this section</t>
  </si>
  <si>
    <t>Weighted value of this section</t>
  </si>
  <si>
    <t>Percent score this section</t>
  </si>
  <si>
    <t>Weighted score for this section</t>
  </si>
  <si>
    <t>Total</t>
  </si>
  <si>
    <t>Total number of audit questions</t>
  </si>
  <si>
    <t>Part 4a: Audit Analysis</t>
  </si>
  <si>
    <t xml:space="preserve">Analyse the data collected and provide a summary below.  </t>
  </si>
  <si>
    <t>Part 4b: Follow-up Actions</t>
  </si>
  <si>
    <t>If the overall score is below 85% or identified deficits are impacting on ability to delivery services, follow-up action is required. Record these actions below and on the Corrective Action Plan if an action can be addressed in less than one month or on the Continuous Improvement Plan if it will take more than one month. 
Repeat the audit in no more than 3 months unless the actions have been completed sooner.</t>
  </si>
  <si>
    <t>Action to be taken</t>
  </si>
  <si>
    <t>Person/Role Responsible</t>
  </si>
  <si>
    <t>Date due</t>
  </si>
  <si>
    <t>Date completed</t>
  </si>
  <si>
    <t>Audit</t>
  </si>
  <si>
    <t>Explain what the audit is aiming to achieve</t>
  </si>
  <si>
    <t>How often is the audit to be completed?</t>
  </si>
  <si>
    <t xml:space="preserve">Authorised use for active Ageing Australia QMS subscribers only. </t>
  </si>
  <si>
    <t>Report unauthorised use to quality@ageingaustralia.asn.au</t>
  </si>
  <si>
    <t>Older Person Initials/Room Number</t>
  </si>
  <si>
    <t>Part 2: Review of older person documentation</t>
  </si>
  <si>
    <t>P1</t>
  </si>
  <si>
    <t>P2</t>
  </si>
  <si>
    <t>P3</t>
  </si>
  <si>
    <t>P4</t>
  </si>
  <si>
    <t>P5</t>
  </si>
  <si>
    <t>P6</t>
  </si>
  <si>
    <t>P7</t>
  </si>
  <si>
    <t>P8</t>
  </si>
  <si>
    <t>P9</t>
  </si>
  <si>
    <t>P10</t>
  </si>
  <si>
    <t>P11</t>
  </si>
  <si>
    <t>P12</t>
  </si>
  <si>
    <t>P13</t>
  </si>
  <si>
    <t>P14</t>
  </si>
  <si>
    <t>P15</t>
  </si>
  <si>
    <t>Worker Initials</t>
  </si>
  <si>
    <t>W1</t>
  </si>
  <si>
    <t>W2</t>
  </si>
  <si>
    <t>W3</t>
  </si>
  <si>
    <t>W4</t>
  </si>
  <si>
    <t>W5</t>
  </si>
  <si>
    <t>W6</t>
  </si>
  <si>
    <t>W7</t>
  </si>
  <si>
    <t>W8</t>
  </si>
  <si>
    <t>W9</t>
  </si>
  <si>
    <t>W10</t>
  </si>
  <si>
    <t>W11</t>
  </si>
  <si>
    <t>W12</t>
  </si>
  <si>
    <t>W13</t>
  </si>
  <si>
    <t>W14</t>
  </si>
  <si>
    <t>W15</t>
  </si>
  <si>
    <t>Part 3: Review of worker knowledge, documentation and/or training</t>
  </si>
  <si>
    <t>v26.1</t>
  </si>
  <si>
    <t>©2026 Ageing Australia</t>
  </si>
  <si>
    <t>Number of older person files reviewed</t>
  </si>
  <si>
    <t>Number of worker files reviewed</t>
  </si>
  <si>
    <t>Write all Standard Outcome requirement/s this audit is reviewing against</t>
  </si>
  <si>
    <t>What is to be audited e.g. all relevant organisational records, 10% (max 15) older people etc.</t>
  </si>
  <si>
    <t>Explain how the audit is to be completed e.g. Review organisational documents and older people files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</si>
</sst>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sz val="12"/>
      <color theme="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color theme="0" tint="-0.249977111117893"/>
      <name val="Calibri"/>
      <family val="2"/>
      <scheme val="minor"/>
    </font>
    <font>
      <b/>
      <sz val="16"/>
      <color theme="1"/>
      <name val="Calibri"/>
      <family val="2"/>
      <scheme val="minor"/>
    </font>
    <font>
      <sz val="12"/>
      <color theme="0" tint="-4.9989318521683403E-2"/>
      <name val="Calibri"/>
      <family val="2"/>
      <scheme val="minor"/>
    </font>
    <font>
      <b/>
      <sz val="12"/>
      <color theme="0" tint="-4.9989318521683403E-2"/>
      <name val="Calibri"/>
      <family val="2"/>
      <scheme val="minor"/>
    </font>
    <font>
      <b/>
      <sz val="18"/>
      <color theme="1"/>
      <name val="Calibri"/>
      <family val="2"/>
      <scheme val="minor"/>
    </font>
    <font>
      <sz val="12"/>
      <color theme="0" tint="-0.249977111117893"/>
      <name val="Calibri"/>
      <family val="2"/>
      <scheme val="minor"/>
    </font>
    <font>
      <b/>
      <sz val="12"/>
      <color theme="0"/>
      <name val="Calibri"/>
      <family val="2"/>
      <scheme val="minor"/>
    </font>
    <font>
      <b/>
      <sz val="16"/>
      <color theme="0"/>
      <name val="Calibri"/>
      <family val="2"/>
      <scheme val="minor"/>
    </font>
    <font>
      <sz val="12"/>
      <name val="Calibri"/>
      <family val="2"/>
      <scheme val="minor"/>
    </font>
    <font>
      <b/>
      <sz val="12"/>
      <name val="Calibri"/>
      <family val="2"/>
      <scheme val="minor"/>
    </font>
    <font>
      <sz val="12"/>
      <color rgb="FFFF0000"/>
      <name val="Calibri"/>
      <family val="2"/>
      <scheme val="minor"/>
    </font>
    <font>
      <sz val="12"/>
      <color indexed="8"/>
      <name val="Calibri"/>
      <family val="2"/>
    </font>
    <font>
      <sz val="11"/>
      <color theme="0" tint="-0.249977111117893"/>
      <name val="Calibri"/>
      <family val="2"/>
      <scheme val="minor"/>
    </font>
    <font>
      <sz val="12"/>
      <color rgb="FF000000"/>
      <name val="Calibri"/>
      <family val="2"/>
      <scheme val="minor"/>
    </font>
    <font>
      <i/>
      <sz val="12"/>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245472"/>
        <bgColor indexed="64"/>
      </patternFill>
    </fill>
    <fill>
      <patternFill patternType="solid">
        <fgColor theme="0" tint="-0.249977111117893"/>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medium">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style="medium">
        <color indexed="64"/>
      </left>
      <right/>
      <top style="thin">
        <color theme="0" tint="-0.14999847407452621"/>
      </top>
      <bottom style="thin">
        <color theme="0" tint="-0.149998474074526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s>
  <cellStyleXfs count="43">
    <xf numFmtId="0" fontId="0" fillId="0" borderId="0"/>
    <xf numFmtId="9" fontId="1" fillId="0" borderId="0" applyFont="0" applyFill="0" applyBorder="0" applyAlignment="0" applyProtection="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1" fillId="8" borderId="8" applyNumberFormat="0" applyFont="0" applyAlignment="0" applyProtection="0"/>
    <xf numFmtId="0" fontId="20" fillId="0" borderId="0" applyNumberFormat="0" applyFill="0" applyBorder="0" applyAlignment="0" applyProtection="0"/>
    <xf numFmtId="0" fontId="2" fillId="0" borderId="9"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2">
    <xf numFmtId="0" fontId="0" fillId="0" borderId="0" xfId="0"/>
    <xf numFmtId="0" fontId="4" fillId="33" borderId="0" xfId="0" applyFont="1" applyFill="1" applyAlignment="1">
      <alignment vertical="center"/>
    </xf>
    <xf numFmtId="0" fontId="4" fillId="33" borderId="0" xfId="0" applyFont="1" applyFill="1" applyAlignment="1">
      <alignment vertical="center" wrapText="1"/>
    </xf>
    <xf numFmtId="0" fontId="22" fillId="33" borderId="0" xfId="0" applyFont="1" applyFill="1" applyAlignment="1">
      <alignment vertical="center"/>
    </xf>
    <xf numFmtId="0" fontId="24" fillId="33" borderId="0" xfId="0" applyFont="1" applyFill="1" applyAlignment="1">
      <alignment vertical="center"/>
    </xf>
    <xf numFmtId="0" fontId="5" fillId="33" borderId="0" xfId="0" applyFont="1" applyFill="1" applyAlignment="1">
      <alignment vertical="center" wrapText="1"/>
    </xf>
    <xf numFmtId="0" fontId="5" fillId="34" borderId="14" xfId="0" applyFont="1" applyFill="1" applyBorder="1" applyAlignment="1">
      <alignment vertical="center" wrapText="1"/>
    </xf>
    <xf numFmtId="0" fontId="25" fillId="33" borderId="0" xfId="0" applyFont="1" applyFill="1" applyAlignment="1">
      <alignment vertical="center"/>
    </xf>
    <xf numFmtId="0" fontId="5" fillId="33" borderId="0" xfId="0" applyFont="1" applyFill="1" applyAlignment="1">
      <alignment vertical="center"/>
    </xf>
    <xf numFmtId="0" fontId="22" fillId="33" borderId="0" xfId="0" applyFont="1" applyFill="1" applyAlignment="1">
      <alignment horizontal="right" wrapText="1"/>
    </xf>
    <xf numFmtId="0" fontId="4" fillId="33" borderId="11" xfId="0" applyFont="1" applyFill="1" applyBorder="1" applyAlignment="1" applyProtection="1">
      <alignment horizontal="center" vertical="center"/>
      <protection locked="0"/>
    </xf>
    <xf numFmtId="0" fontId="4" fillId="33" borderId="0" xfId="0" applyFont="1" applyFill="1" applyAlignment="1">
      <alignment horizontal="center" vertical="center"/>
    </xf>
    <xf numFmtId="0" fontId="5" fillId="33" borderId="0" xfId="0" applyFont="1" applyFill="1" applyAlignment="1">
      <alignment horizontal="center" vertical="center"/>
    </xf>
    <xf numFmtId="0" fontId="6" fillId="33" borderId="0" xfId="0" applyFont="1" applyFill="1" applyAlignment="1">
      <alignment horizontal="center" vertical="center"/>
    </xf>
    <xf numFmtId="0" fontId="4" fillId="33" borderId="17" xfId="0" applyFont="1" applyFill="1" applyBorder="1" applyAlignment="1">
      <alignment vertical="center"/>
    </xf>
    <xf numFmtId="0" fontId="24" fillId="33" borderId="0" xfId="0" applyFont="1" applyFill="1" applyAlignment="1">
      <alignment vertical="center" wrapText="1"/>
    </xf>
    <xf numFmtId="0" fontId="28" fillId="35" borderId="0" xfId="0" applyFont="1" applyFill="1" applyAlignment="1">
      <alignment vertical="center" wrapText="1"/>
    </xf>
    <xf numFmtId="0" fontId="5" fillId="34" borderId="0" xfId="0" applyFont="1" applyFill="1" applyAlignment="1">
      <alignment vertical="center"/>
    </xf>
    <xf numFmtId="1" fontId="23" fillId="34" borderId="0" xfId="1" applyNumberFormat="1" applyFont="1" applyFill="1" applyBorder="1" applyAlignment="1" applyProtection="1">
      <alignment horizontal="center" vertical="center"/>
    </xf>
    <xf numFmtId="9" fontId="29" fillId="33" borderId="10" xfId="1" applyFont="1" applyFill="1" applyBorder="1" applyAlignment="1" applyProtection="1">
      <alignment horizontal="center" vertical="center"/>
    </xf>
    <xf numFmtId="9" fontId="1" fillId="33" borderId="14" xfId="1" applyFont="1" applyFill="1" applyBorder="1" applyAlignment="1" applyProtection="1">
      <alignment horizontal="center" vertical="center"/>
    </xf>
    <xf numFmtId="0" fontId="4" fillId="33" borderId="16" xfId="0" applyFont="1" applyFill="1" applyBorder="1" applyAlignment="1">
      <alignment horizontal="center" vertical="center"/>
    </xf>
    <xf numFmtId="0" fontId="4" fillId="33" borderId="15" xfId="0" applyFont="1" applyFill="1" applyBorder="1" applyAlignment="1">
      <alignment horizontal="center" vertical="center"/>
    </xf>
    <xf numFmtId="9" fontId="1" fillId="33" borderId="0" xfId="1" applyFont="1" applyFill="1" applyBorder="1" applyAlignment="1" applyProtection="1">
      <alignment horizontal="center" vertical="center"/>
    </xf>
    <xf numFmtId="0" fontId="4" fillId="33" borderId="0" xfId="0" applyFont="1" applyFill="1" applyAlignment="1" applyProtection="1">
      <alignment vertical="center"/>
      <protection locked="0"/>
    </xf>
    <xf numFmtId="0" fontId="26"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4" fillId="33" borderId="13" xfId="0" applyFont="1" applyFill="1" applyBorder="1" applyAlignment="1">
      <alignment vertical="center" wrapText="1"/>
    </xf>
    <xf numFmtId="0" fontId="4" fillId="33" borderId="14" xfId="0" applyFont="1" applyFill="1" applyBorder="1" applyAlignment="1">
      <alignment horizontal="center" vertical="center"/>
    </xf>
    <xf numFmtId="0" fontId="32" fillId="0" borderId="0" xfId="0" applyFont="1" applyAlignment="1">
      <alignment vertical="center" wrapText="1"/>
    </xf>
    <xf numFmtId="0" fontId="5" fillId="36" borderId="0" xfId="0" applyFont="1" applyFill="1" applyAlignment="1">
      <alignment horizontal="center" vertical="center"/>
    </xf>
    <xf numFmtId="0" fontId="4" fillId="33" borderId="15" xfId="0" applyFont="1" applyFill="1" applyBorder="1" applyAlignment="1">
      <alignment vertical="center"/>
    </xf>
    <xf numFmtId="0" fontId="4" fillId="33" borderId="0" xfId="0" applyFont="1" applyFill="1" applyAlignment="1" applyProtection="1">
      <alignment horizontal="center" vertical="center"/>
      <protection locked="0"/>
    </xf>
    <xf numFmtId="0" fontId="4" fillId="33" borderId="12" xfId="0" applyFont="1" applyFill="1" applyBorder="1" applyAlignment="1">
      <alignment vertical="center"/>
    </xf>
    <xf numFmtId="0" fontId="4" fillId="33" borderId="20" xfId="0" applyFont="1" applyFill="1" applyBorder="1" applyAlignment="1" applyProtection="1">
      <alignment horizontal="center" vertical="center"/>
      <protection locked="0"/>
    </xf>
    <xf numFmtId="0" fontId="5" fillId="0" borderId="0" xfId="0" applyFont="1" applyAlignment="1">
      <alignment horizontal="center" vertical="center"/>
    </xf>
    <xf numFmtId="0" fontId="4" fillId="0" borderId="0" xfId="0" applyFont="1" applyAlignment="1" applyProtection="1">
      <alignment vertical="center"/>
      <protection locked="0"/>
    </xf>
    <xf numFmtId="0" fontId="33" fillId="0" borderId="0" xfId="0" applyFont="1" applyAlignment="1">
      <alignment vertical="center" wrapText="1"/>
    </xf>
    <xf numFmtId="0" fontId="30" fillId="33" borderId="0" xfId="0" applyFont="1" applyFill="1" applyAlignment="1">
      <alignment vertical="center"/>
    </xf>
    <xf numFmtId="0" fontId="30" fillId="33" borderId="0" xfId="0" applyFont="1" applyFill="1" applyAlignment="1">
      <alignment horizontal="center" vertical="center"/>
    </xf>
    <xf numFmtId="9" fontId="23" fillId="34" borderId="0" xfId="1" applyFont="1" applyFill="1" applyBorder="1" applyAlignment="1" applyProtection="1">
      <alignment horizontal="center" vertical="center"/>
    </xf>
    <xf numFmtId="0" fontId="4" fillId="33" borderId="12" xfId="0" applyFont="1" applyFill="1" applyBorder="1" applyAlignment="1" applyProtection="1">
      <alignment vertical="center" wrapText="1"/>
      <protection locked="0"/>
    </xf>
    <xf numFmtId="0" fontId="4" fillId="0" borderId="13" xfId="0" applyFont="1" applyBorder="1" applyAlignment="1">
      <alignment vertical="center" wrapText="1"/>
    </xf>
    <xf numFmtId="0" fontId="31" fillId="0" borderId="0" xfId="0" applyFont="1" applyAlignment="1">
      <alignment horizontal="center" vertical="center"/>
    </xf>
    <xf numFmtId="9" fontId="31" fillId="0" borderId="0" xfId="1" applyFont="1" applyFill="1" applyAlignment="1" applyProtection="1">
      <alignment horizontal="center" vertical="center"/>
    </xf>
    <xf numFmtId="0" fontId="30" fillId="33" borderId="0" xfId="0" applyFont="1" applyFill="1" applyAlignment="1" applyProtection="1">
      <alignment vertical="center"/>
      <protection locked="0"/>
    </xf>
    <xf numFmtId="0" fontId="4" fillId="33" borderId="0" xfId="0" applyFont="1" applyFill="1" applyAlignment="1">
      <alignment horizontal="left" vertical="top" wrapText="1"/>
    </xf>
    <xf numFmtId="0" fontId="4" fillId="33" borderId="0" xfId="0" applyFont="1" applyFill="1" applyAlignment="1">
      <alignment vertical="top" wrapText="1"/>
    </xf>
    <xf numFmtId="0" fontId="4" fillId="33" borderId="0" xfId="0" applyFont="1" applyFill="1" applyAlignment="1">
      <alignment horizontal="center" wrapText="1"/>
    </xf>
    <xf numFmtId="0" fontId="34" fillId="33" borderId="0" xfId="0" applyFont="1" applyFill="1" applyAlignment="1">
      <alignment horizontal="center" vertical="center"/>
    </xf>
    <xf numFmtId="0" fontId="5" fillId="33" borderId="12" xfId="0" applyFont="1" applyFill="1" applyBorder="1" applyAlignment="1">
      <alignment horizontal="center" vertical="center" wrapText="1"/>
    </xf>
    <xf numFmtId="0" fontId="5" fillId="33" borderId="12" xfId="0" applyFont="1" applyFill="1" applyBorder="1" applyAlignment="1">
      <alignment horizontal="left" vertical="center" wrapText="1"/>
    </xf>
    <xf numFmtId="0" fontId="4" fillId="33" borderId="12" xfId="0" applyFont="1" applyFill="1" applyBorder="1" applyAlignment="1">
      <alignment horizontal="left" vertical="center" wrapText="1"/>
    </xf>
    <xf numFmtId="0" fontId="36" fillId="37" borderId="14" xfId="0" applyFont="1" applyFill="1" applyBorder="1" applyAlignment="1">
      <alignment vertical="center" wrapText="1"/>
    </xf>
    <xf numFmtId="0" fontId="26" fillId="37" borderId="0" xfId="0" applyFont="1" applyFill="1" applyAlignment="1">
      <alignment vertical="center"/>
    </xf>
    <xf numFmtId="0" fontId="4" fillId="34" borderId="0" xfId="0" applyFont="1" applyFill="1" applyAlignment="1">
      <alignment horizontal="left" vertical="top" wrapText="1"/>
    </xf>
    <xf numFmtId="0" fontId="5" fillId="34" borderId="0" xfId="0" applyFont="1" applyFill="1" applyAlignment="1">
      <alignment horizontal="left" vertical="top" wrapText="1"/>
    </xf>
    <xf numFmtId="0" fontId="36" fillId="37" borderId="0" xfId="0" applyFont="1" applyFill="1" applyAlignment="1">
      <alignment horizontal="left" vertical="top" wrapText="1"/>
    </xf>
    <xf numFmtId="0" fontId="4" fillId="37" borderId="0" xfId="0" applyFont="1" applyFill="1" applyAlignment="1">
      <alignment horizontal="left" vertical="top" wrapText="1"/>
    </xf>
    <xf numFmtId="0" fontId="27" fillId="33" borderId="0" xfId="0" applyFont="1" applyFill="1" applyAlignment="1">
      <alignment horizontal="center" vertical="center"/>
    </xf>
    <xf numFmtId="0" fontId="4" fillId="33" borderId="12" xfId="0" applyFont="1" applyFill="1" applyBorder="1" applyAlignment="1">
      <alignment horizontal="center" vertical="top" wrapText="1"/>
    </xf>
    <xf numFmtId="9" fontId="30" fillId="33" borderId="0" xfId="1" applyFont="1" applyFill="1" applyBorder="1" applyAlignment="1" applyProtection="1">
      <alignment horizontal="center" vertical="center"/>
    </xf>
    <xf numFmtId="9" fontId="30" fillId="33" borderId="0" xfId="0" applyNumberFormat="1" applyFont="1" applyFill="1" applyAlignment="1">
      <alignment horizontal="center" vertical="center"/>
    </xf>
    <xf numFmtId="0" fontId="4" fillId="33" borderId="0" xfId="0" applyFont="1" applyFill="1" applyAlignment="1">
      <alignment horizontal="left" vertical="center" wrapText="1"/>
    </xf>
    <xf numFmtId="0" fontId="5" fillId="33" borderId="22" xfId="0" applyFont="1" applyFill="1" applyBorder="1" applyAlignment="1">
      <alignment horizontal="left" vertical="center" wrapText="1"/>
    </xf>
    <xf numFmtId="0" fontId="5" fillId="33" borderId="14" xfId="0" applyFont="1" applyFill="1" applyBorder="1" applyAlignment="1">
      <alignment horizontal="left" vertical="center" wrapText="1"/>
    </xf>
    <xf numFmtId="0" fontId="5" fillId="33" borderId="23" xfId="0" applyFont="1" applyFill="1" applyBorder="1" applyAlignment="1">
      <alignment horizontal="left" vertical="center" wrapText="1"/>
    </xf>
    <xf numFmtId="0" fontId="4" fillId="33" borderId="18" xfId="0" applyFont="1" applyFill="1" applyBorder="1" applyAlignment="1" applyProtection="1">
      <alignment horizontal="center" vertical="center"/>
      <protection locked="0"/>
    </xf>
    <xf numFmtId="0" fontId="4" fillId="33" borderId="19" xfId="0" applyFont="1" applyFill="1" applyBorder="1" applyAlignment="1" applyProtection="1">
      <alignment horizontal="center" vertical="center"/>
      <protection locked="0"/>
    </xf>
    <xf numFmtId="0" fontId="5" fillId="33" borderId="0" xfId="0" applyFont="1" applyFill="1" applyAlignment="1">
      <alignment horizontal="center" vertical="center"/>
    </xf>
    <xf numFmtId="9" fontId="4" fillId="33" borderId="0" xfId="1" applyFont="1" applyFill="1" applyBorder="1" applyAlignment="1" applyProtection="1">
      <alignment horizontal="center" vertical="center"/>
    </xf>
    <xf numFmtId="0" fontId="5" fillId="33" borderId="21" xfId="0" applyFont="1" applyFill="1" applyBorder="1" applyAlignment="1">
      <alignment horizontal="center" vertical="center"/>
    </xf>
    <xf numFmtId="9" fontId="5" fillId="0" borderId="0" xfId="1" applyFont="1" applyFill="1" applyAlignment="1" applyProtection="1">
      <alignment horizontal="center" vertical="center"/>
    </xf>
    <xf numFmtId="9" fontId="5" fillId="0" borderId="0" xfId="0" applyNumberFormat="1" applyFont="1" applyAlignment="1">
      <alignment horizontal="center" vertical="center"/>
    </xf>
    <xf numFmtId="0" fontId="2" fillId="33" borderId="22" xfId="0" applyFont="1" applyFill="1" applyBorder="1" applyAlignment="1">
      <alignment horizontal="left" vertical="center" wrapText="1"/>
    </xf>
    <xf numFmtId="0" fontId="2" fillId="33" borderId="14" xfId="0" applyFont="1" applyFill="1" applyBorder="1" applyAlignment="1">
      <alignment horizontal="left" vertical="center" wrapText="1"/>
    </xf>
    <xf numFmtId="0" fontId="2" fillId="33" borderId="23" xfId="0" applyFont="1" applyFill="1" applyBorder="1" applyAlignment="1">
      <alignment horizontal="left" vertical="center" wrapText="1"/>
    </xf>
    <xf numFmtId="0" fontId="5" fillId="33" borderId="22" xfId="0" applyFont="1" applyFill="1" applyBorder="1" applyAlignment="1">
      <alignment horizontal="left" vertical="top" wrapText="1"/>
    </xf>
    <xf numFmtId="0" fontId="5" fillId="33" borderId="14" xfId="0" applyFont="1" applyFill="1" applyBorder="1" applyAlignment="1">
      <alignment horizontal="left" vertical="top" wrapText="1"/>
    </xf>
    <xf numFmtId="0" fontId="5" fillId="33" borderId="23" xfId="0" applyFont="1" applyFill="1" applyBorder="1" applyAlignment="1">
      <alignment horizontal="left" vertical="top" wrapText="1"/>
    </xf>
    <xf numFmtId="0" fontId="4" fillId="33" borderId="22" xfId="0" applyFont="1" applyFill="1" applyBorder="1" applyAlignment="1">
      <alignment horizontal="left" vertical="center"/>
    </xf>
    <xf numFmtId="0" fontId="4" fillId="33" borderId="14" xfId="0" applyFont="1" applyFill="1" applyBorder="1" applyAlignment="1">
      <alignment horizontal="left" vertical="center"/>
    </xf>
    <xf numFmtId="0" fontId="4" fillId="33" borderId="23" xfId="0" applyFont="1" applyFill="1" applyBorder="1" applyAlignment="1">
      <alignment horizontal="left" vertical="center"/>
    </xf>
    <xf numFmtId="0" fontId="5" fillId="0" borderId="0" xfId="0" applyFont="1" applyAlignment="1">
      <alignment horizontal="left" vertical="center" wrapText="1"/>
    </xf>
    <xf numFmtId="0" fontId="35" fillId="0" borderId="0" xfId="0" applyFont="1" applyAlignment="1">
      <alignment horizontal="left" wrapText="1"/>
    </xf>
    <xf numFmtId="0" fontId="4" fillId="33" borderId="0" xfId="0" applyFont="1" applyFill="1" applyAlignment="1">
      <alignment horizontal="center" vertical="center"/>
    </xf>
    <xf numFmtId="0" fontId="5" fillId="33" borderId="0" xfId="0" applyFont="1" applyFill="1" applyAlignment="1">
      <alignment horizontal="left" vertical="center" wrapText="1"/>
    </xf>
    <xf numFmtId="0" fontId="2" fillId="33" borderId="12" xfId="0" applyFont="1" applyFill="1" applyBorder="1" applyAlignment="1">
      <alignment horizontal="left" vertical="center" wrapText="1"/>
    </xf>
    <xf numFmtId="0" fontId="4" fillId="33" borderId="24" xfId="0" applyFont="1" applyFill="1" applyBorder="1" applyAlignment="1" applyProtection="1">
      <alignment vertical="center"/>
      <protection locked="0"/>
    </xf>
    <xf numFmtId="0" fontId="4" fillId="33" borderId="24" xfId="0" applyFont="1" applyFill="1" applyBorder="1" applyAlignment="1" applyProtection="1">
      <alignment horizontal="left" vertical="center" wrapText="1"/>
      <protection locked="0"/>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13">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rgb="FFCE3E3E"/>
        </patternFill>
      </fill>
    </dxf>
    <dxf>
      <fill>
        <patternFill>
          <bgColor rgb="FFE47A00"/>
        </patternFill>
      </fill>
    </dxf>
    <dxf>
      <fill>
        <patternFill>
          <bgColor rgb="FF48983C"/>
        </patternFill>
      </fill>
    </dxf>
  </dxfs>
  <tableStyles count="0" defaultTableStyle="TableStyleMedium2" defaultPivotStyle="PivotStyleLight16"/>
  <colors>
    <mruColors>
      <color rgb="FF1C5A7D"/>
      <color rgb="FF48983C"/>
      <color rgb="FFE47A00"/>
      <color rgb="FFCE3E3E"/>
      <color rgb="FF245472"/>
      <color rgb="FF99C6EF"/>
      <color rgb="FFA5CDF1"/>
      <color rgb="FFBDDAF5"/>
      <color rgb="FFCDE3F7"/>
      <color rgb="FFDBEB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Audit!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Overview!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5897656</xdr:colOff>
      <xdr:row>2</xdr:row>
      <xdr:rowOff>194983</xdr:rowOff>
    </xdr:from>
    <xdr:to>
      <xdr:col>4</xdr:col>
      <xdr:colOff>6465794</xdr:colOff>
      <xdr:row>2</xdr:row>
      <xdr:rowOff>490258</xdr:rowOff>
    </xdr:to>
    <xdr:sp macro="" textlink="">
      <xdr:nvSpPr>
        <xdr:cNvPr id="5" name="Arrow: Pentagon 4">
          <a:hlinkClick xmlns:r="http://schemas.openxmlformats.org/officeDocument/2006/relationships" r:id="rId1"/>
          <a:extLst>
            <a:ext uri="{FF2B5EF4-FFF2-40B4-BE49-F238E27FC236}">
              <a16:creationId xmlns:a16="http://schemas.microsoft.com/office/drawing/2014/main" id="{DC184B35-2BE7-4F8E-B1D0-E7D58A4ECEB8}"/>
            </a:ext>
          </a:extLst>
        </xdr:cNvPr>
        <xdr:cNvSpPr/>
      </xdr:nvSpPr>
      <xdr:spPr>
        <a:xfrm>
          <a:off x="12105715" y="688042"/>
          <a:ext cx="568138" cy="295275"/>
        </a:xfrm>
        <a:prstGeom prst="homePlate">
          <a:avLst>
            <a:gd name="adj" fmla="val 51152"/>
          </a:avLst>
        </a:prstGeom>
        <a:solidFill>
          <a:srgbClr val="1C5A7D"/>
        </a:solidFill>
        <a:ln>
          <a:solidFill>
            <a:srgbClr val="1C5A7D"/>
          </a:solidFill>
        </a:ln>
        <a:effectLst>
          <a:outerShdw blurRad="50800" dist="38100" dir="2700000" algn="tl" rotWithShape="0">
            <a:prstClr val="black">
              <a:alpha val="40000"/>
            </a:prstClr>
          </a:outerShdw>
          <a:softEdge rad="12700"/>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100">
              <a:solidFill>
                <a:schemeClr val="bg1"/>
              </a:solidFill>
              <a:latin typeface="+mn-lt"/>
              <a:ea typeface="+mn-lt"/>
              <a:cs typeface="+mn-lt"/>
            </a:rPr>
            <a:t>Next</a:t>
          </a:r>
        </a:p>
      </xdr:txBody>
    </xdr:sp>
    <xdr:clientData/>
  </xdr:twoCellAnchor>
  <xdr:twoCellAnchor editAs="oneCell">
    <xdr:from>
      <xdr:col>4</xdr:col>
      <xdr:colOff>3559968</xdr:colOff>
      <xdr:row>0</xdr:row>
      <xdr:rowOff>0</xdr:rowOff>
    </xdr:from>
    <xdr:to>
      <xdr:col>4</xdr:col>
      <xdr:colOff>5649912</xdr:colOff>
      <xdr:row>2</xdr:row>
      <xdr:rowOff>502478</xdr:rowOff>
    </xdr:to>
    <xdr:pic>
      <xdr:nvPicPr>
        <xdr:cNvPr id="4" name="Picture 3">
          <a:extLst>
            <a:ext uri="{FF2B5EF4-FFF2-40B4-BE49-F238E27FC236}">
              <a16:creationId xmlns:a16="http://schemas.microsoft.com/office/drawing/2014/main" id="{0B09AA7A-2022-29D9-2C1B-E8575F9D12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75031" y="0"/>
          <a:ext cx="2083594" cy="10025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2615745</xdr:colOff>
      <xdr:row>0</xdr:row>
      <xdr:rowOff>0</xdr:rowOff>
    </xdr:from>
    <xdr:to>
      <xdr:col>21</xdr:col>
      <xdr:colOff>68829</xdr:colOff>
      <xdr:row>2</xdr:row>
      <xdr:rowOff>512684</xdr:rowOff>
    </xdr:to>
    <xdr:pic>
      <xdr:nvPicPr>
        <xdr:cNvPr id="2" name="Picture 1">
          <a:extLst>
            <a:ext uri="{FF2B5EF4-FFF2-40B4-BE49-F238E27FC236}">
              <a16:creationId xmlns:a16="http://schemas.microsoft.com/office/drawing/2014/main" id="{F4E802CA-C98B-44F1-9C26-309F4A0CF3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56531" y="0"/>
          <a:ext cx="2080419" cy="1002541"/>
        </a:xfrm>
        <a:prstGeom prst="rect">
          <a:avLst/>
        </a:prstGeom>
      </xdr:spPr>
    </xdr:pic>
    <xdr:clientData/>
  </xdr:twoCellAnchor>
  <xdr:twoCellAnchor editAs="absolute">
    <xdr:from>
      <xdr:col>20</xdr:col>
      <xdr:colOff>4159754</xdr:colOff>
      <xdr:row>2</xdr:row>
      <xdr:rowOff>460220</xdr:rowOff>
    </xdr:from>
    <xdr:to>
      <xdr:col>20</xdr:col>
      <xdr:colOff>4551225</xdr:colOff>
      <xdr:row>3</xdr:row>
      <xdr:rowOff>125951</xdr:rowOff>
    </xdr:to>
    <xdr:pic>
      <xdr:nvPicPr>
        <xdr:cNvPr id="3" name="Picture 2">
          <a:hlinkClick xmlns:r="http://schemas.openxmlformats.org/officeDocument/2006/relationships" r:id="rId2"/>
          <a:extLst>
            <a:ext uri="{FF2B5EF4-FFF2-40B4-BE49-F238E27FC236}">
              <a16:creationId xmlns:a16="http://schemas.microsoft.com/office/drawing/2014/main" id="{5A6E242E-2491-44D9-8EDB-CBAA9260AA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797365" y="950077"/>
          <a:ext cx="391471" cy="390085"/>
        </a:xfrm>
        <a:prstGeom prst="rect">
          <a:avLst/>
        </a:prstGeom>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B1:E23"/>
  <sheetViews>
    <sheetView showGridLines="0" tabSelected="1" showRuler="0" showWhiteSpace="0" view="pageLayout" zoomScale="80" zoomScaleNormal="100" zoomScalePageLayoutView="80" workbookViewId="0">
      <selection activeCell="N12" sqref="N12:O12"/>
    </sheetView>
  </sheetViews>
  <sheetFormatPr defaultColWidth="5" defaultRowHeight="19.75" customHeight="1" x14ac:dyDescent="0.35"/>
  <cols>
    <col min="1" max="1" width="2.453125" style="1" customWidth="1"/>
    <col min="2" max="2" width="37.453125" style="1" customWidth="1"/>
    <col min="3" max="3" width="37.81640625" style="1" customWidth="1"/>
    <col min="4" max="4" width="12" style="2" customWidth="1"/>
    <col min="5" max="5" width="94" style="4" customWidth="1"/>
    <col min="6" max="16384" width="5" style="1"/>
  </cols>
  <sheetData>
    <row r="1" spans="2:5" ht="19.75" customHeight="1" x14ac:dyDescent="0.35">
      <c r="B1" s="56" t="s">
        <v>0</v>
      </c>
    </row>
    <row r="2" spans="2:5" ht="19.75" customHeight="1" x14ac:dyDescent="0.35">
      <c r="B2" s="1" t="str">
        <f ca="1">MID(CELL("filename",B1),FIND("]",CELL("filename",B1))+1,255)</f>
        <v>Overview</v>
      </c>
    </row>
    <row r="3" spans="2:5" ht="45.75" customHeight="1" x14ac:dyDescent="0.35">
      <c r="E3" s="4" t="s">
        <v>1</v>
      </c>
    </row>
    <row r="4" spans="2:5" ht="19.75" customHeight="1" x14ac:dyDescent="0.35">
      <c r="B4" s="58" t="s">
        <v>2</v>
      </c>
      <c r="C4" s="58"/>
      <c r="D4" s="58"/>
      <c r="E4" s="58"/>
    </row>
    <row r="5" spans="2:5" ht="49.5" customHeight="1" x14ac:dyDescent="0.35">
      <c r="B5" s="59" t="s">
        <v>83</v>
      </c>
      <c r="C5" s="60"/>
      <c r="D5" s="60"/>
      <c r="E5" s="60"/>
    </row>
    <row r="6" spans="2:5" ht="15" customHeight="1" x14ac:dyDescent="0.35">
      <c r="D6" s="5"/>
    </row>
    <row r="7" spans="2:5" ht="15.5" x14ac:dyDescent="0.35">
      <c r="B7" s="6" t="s">
        <v>3</v>
      </c>
      <c r="C7" s="90"/>
      <c r="D7" s="6" t="s">
        <v>4</v>
      </c>
      <c r="E7" s="55" t="s">
        <v>41</v>
      </c>
    </row>
    <row r="8" spans="2:5" ht="15.5" x14ac:dyDescent="0.35">
      <c r="B8" s="6" t="s">
        <v>5</v>
      </c>
      <c r="C8" s="91"/>
      <c r="D8" s="6" t="s">
        <v>6</v>
      </c>
      <c r="E8" s="55" t="s">
        <v>85</v>
      </c>
    </row>
    <row r="9" spans="2:5" ht="20.25" customHeight="1" x14ac:dyDescent="0.35">
      <c r="B9" s="6" t="s">
        <v>7</v>
      </c>
      <c r="C9" s="91"/>
      <c r="D9" s="6" t="s">
        <v>8</v>
      </c>
      <c r="E9" s="55" t="s">
        <v>42</v>
      </c>
    </row>
    <row r="10" spans="2:5" ht="15.5" x14ac:dyDescent="0.35">
      <c r="B10" s="6" t="s">
        <v>9</v>
      </c>
      <c r="C10" s="91"/>
      <c r="D10" s="6" t="s">
        <v>10</v>
      </c>
      <c r="E10" s="55" t="s">
        <v>84</v>
      </c>
    </row>
    <row r="11" spans="2:5" ht="15.75" customHeight="1" x14ac:dyDescent="0.35"/>
    <row r="12" spans="2:5" ht="66" customHeight="1" x14ac:dyDescent="0.35">
      <c r="B12" s="58" t="s">
        <v>11</v>
      </c>
      <c r="C12" s="58"/>
      <c r="D12" s="58"/>
      <c r="E12" s="58"/>
    </row>
    <row r="13" spans="2:5" ht="96.75" customHeight="1" x14ac:dyDescent="0.35">
      <c r="B13" s="57" t="s">
        <v>12</v>
      </c>
      <c r="C13" s="57"/>
      <c r="D13" s="57"/>
      <c r="E13" s="57"/>
    </row>
    <row r="14" spans="2:5" ht="19.5" customHeight="1" x14ac:dyDescent="0.35">
      <c r="D14" s="7"/>
    </row>
    <row r="15" spans="2:5" ht="19.75" customHeight="1" x14ac:dyDescent="0.35">
      <c r="B15" s="16" t="s">
        <v>13</v>
      </c>
      <c r="C15" s="16"/>
      <c r="D15" s="7"/>
      <c r="E15" s="7"/>
    </row>
    <row r="16" spans="2:5" ht="19.75" customHeight="1" x14ac:dyDescent="0.35">
      <c r="B16" s="17" t="s">
        <v>14</v>
      </c>
      <c r="C16" s="42">
        <f>(Audit!D21+Audit!D57+Audit!D82)/Audit!D81</f>
        <v>0</v>
      </c>
      <c r="D16" s="7"/>
      <c r="E16" s="7"/>
    </row>
    <row r="17" spans="2:5" ht="19.75" customHeight="1" x14ac:dyDescent="0.35">
      <c r="B17" s="17" t="s">
        <v>81</v>
      </c>
      <c r="C17" s="18">
        <f>15-COUNTIF(Audit!D55:R55,0)</f>
        <v>15</v>
      </c>
      <c r="D17" s="15"/>
    </row>
    <row r="18" spans="2:5" ht="19.75" customHeight="1" thickBot="1" x14ac:dyDescent="0.4">
      <c r="B18" s="17" t="s">
        <v>82</v>
      </c>
      <c r="C18" s="18">
        <f>15-COUNTIF(Audit!D79:R79,0)</f>
        <v>0</v>
      </c>
      <c r="D18" s="15"/>
    </row>
    <row r="19" spans="2:5" ht="19.75" customHeight="1" thickBot="1" x14ac:dyDescent="0.4">
      <c r="B19" s="8" t="s">
        <v>15</v>
      </c>
      <c r="C19" s="19">
        <f>Audit!P23+Audit!O58+Audit!O83</f>
        <v>0</v>
      </c>
      <c r="D19" s="15"/>
    </row>
    <row r="20" spans="2:5" ht="11.25" customHeight="1" x14ac:dyDescent="0.35"/>
    <row r="21" spans="2:5" ht="13.5" customHeight="1" x14ac:dyDescent="0.3">
      <c r="B21" s="3" t="s">
        <v>43</v>
      </c>
      <c r="C21" s="3"/>
      <c r="D21" s="51" t="s">
        <v>79</v>
      </c>
      <c r="E21" s="9" t="s">
        <v>80</v>
      </c>
    </row>
    <row r="22" spans="2:5" ht="12.75" customHeight="1" x14ac:dyDescent="0.35">
      <c r="B22" s="3" t="s">
        <v>44</v>
      </c>
      <c r="D22" s="1"/>
    </row>
    <row r="23" spans="2:5" ht="19.75" customHeight="1" x14ac:dyDescent="0.35">
      <c r="D23" s="50" t="s">
        <v>16</v>
      </c>
    </row>
  </sheetData>
  <sheetProtection algorithmName="SHA-512" hashValue="peMCCX8dM5+52pi3pjePh5H2wq2biLYpkxURLx1/Nn0ER5Bug0hF3DLwPhtM1DjtxwJtYHY9y8oBtYBDwLFeaQ==" saltValue="rWQqCVayC+9JxV8TR/V4bg==" spinCount="100000" sheet="1" objects="1" scenarios="1" selectLockedCells="1" selectUnlockedCells="1"/>
  <mergeCells count="4">
    <mergeCell ref="B13:E13"/>
    <mergeCell ref="B12:E12"/>
    <mergeCell ref="B4:E4"/>
    <mergeCell ref="B5:E5"/>
  </mergeCells>
  <phoneticPr fontId="3" type="noConversion"/>
  <conditionalFormatting sqref="C19">
    <cfRule type="cellIs" dxfId="12" priority="1" operator="greaterThanOrEqual">
      <formula>0.95</formula>
    </cfRule>
    <cfRule type="cellIs" dxfId="11" priority="2" operator="between">
      <formula>0.85</formula>
      <formula>0.95</formula>
    </cfRule>
    <cfRule type="cellIs" dxfId="10" priority="3" operator="lessThanOrEqual">
      <formula>0.85</formula>
    </cfRule>
  </conditionalFormatting>
  <pageMargins left="0.25" right="0.25" top="0.75" bottom="0.75" header="0.3" footer="0.3"/>
  <pageSetup paperSize="9" scale="75" orientation="landscape" r:id="rId1"/>
  <headerFooter>
    <oddHeader xml:space="preserve">&amp;L &amp;C &amp;R </oddHeader>
    <oddFooter xml:space="preserve">&amp;L &amp;C &amp;R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C5A7D"/>
  </sheetPr>
  <dimension ref="A1:W102"/>
  <sheetViews>
    <sheetView showGridLines="0" showRuler="0" view="pageLayout" zoomScale="70" zoomScaleNormal="85" zoomScalePageLayoutView="70" workbookViewId="0">
      <selection activeCell="U98" sqref="U98"/>
    </sheetView>
  </sheetViews>
  <sheetFormatPr defaultColWidth="2" defaultRowHeight="19.75" customHeight="1" x14ac:dyDescent="0.35"/>
  <cols>
    <col min="1" max="1" width="2.453125" style="1" customWidth="1"/>
    <col min="2" max="2" width="4" style="11" customWidth="1"/>
    <col min="3" max="3" width="62.54296875" style="27" customWidth="1"/>
    <col min="4" max="4" width="5" style="11" customWidth="1"/>
    <col min="5" max="18" width="5" style="1" customWidth="1"/>
    <col min="19" max="19" width="6.26953125" style="1" hidden="1" customWidth="1"/>
    <col min="20" max="20" width="5.7265625" style="1" customWidth="1"/>
    <col min="21" max="21" width="65" style="1" customWidth="1"/>
    <col min="22" max="16384" width="2" style="1"/>
  </cols>
  <sheetData>
    <row r="1" spans="2:21" ht="19.75" customHeight="1" x14ac:dyDescent="0.35">
      <c r="C1" s="25" t="str">
        <f>Overview!B1</f>
        <v>[Name] Audit</v>
      </c>
      <c r="D1" s="13" t="s">
        <v>17</v>
      </c>
    </row>
    <row r="2" spans="2:21" ht="19.75" customHeight="1" x14ac:dyDescent="0.35">
      <c r="C2" s="26" t="str">
        <f t="array" aca="1" ref="C2" ca="1">MID(CELL("filename",C1),FIND("]",CELL("filename",C1))+1,255)</f>
        <v>Audit</v>
      </c>
      <c r="D2" s="13" t="s">
        <v>18</v>
      </c>
    </row>
    <row r="3" spans="2:21" ht="57" customHeight="1" x14ac:dyDescent="0.35">
      <c r="C3" s="31"/>
      <c r="D3" s="13" t="s">
        <v>19</v>
      </c>
    </row>
    <row r="4" spans="2:21" ht="21" customHeight="1" x14ac:dyDescent="0.35">
      <c r="B4" s="21" t="s">
        <v>20</v>
      </c>
      <c r="C4" s="5" t="s">
        <v>21</v>
      </c>
      <c r="D4" s="71" t="s">
        <v>22</v>
      </c>
      <c r="E4" s="71"/>
      <c r="F4" s="12"/>
      <c r="G4" s="12"/>
      <c r="H4" s="12"/>
      <c r="I4" s="12"/>
      <c r="J4" s="12"/>
      <c r="K4" s="12"/>
      <c r="L4" s="12"/>
      <c r="M4" s="12"/>
      <c r="N4" s="12"/>
      <c r="O4" s="12"/>
      <c r="P4" s="12"/>
      <c r="Q4" s="12"/>
      <c r="R4" s="12"/>
      <c r="T4" s="12" t="s">
        <v>23</v>
      </c>
      <c r="U4" s="8" t="s">
        <v>24</v>
      </c>
    </row>
    <row r="5" spans="2:21" ht="16" thickBot="1" x14ac:dyDescent="0.4">
      <c r="B5" s="22">
        <v>1</v>
      </c>
      <c r="C5" s="29"/>
      <c r="D5" s="69"/>
      <c r="E5" s="70"/>
      <c r="F5" s="32"/>
      <c r="G5" s="32"/>
      <c r="H5" s="32"/>
      <c r="I5" s="32"/>
      <c r="J5" s="32"/>
      <c r="K5" s="32"/>
      <c r="L5" s="32"/>
      <c r="M5" s="32"/>
      <c r="N5" s="32"/>
      <c r="O5" s="32"/>
      <c r="P5" s="32"/>
      <c r="Q5" s="32"/>
      <c r="R5" s="32"/>
      <c r="S5" s="30">
        <f>15-COUNTBLANK(D5:R5)</f>
        <v>0</v>
      </c>
      <c r="T5" s="20">
        <f>IF(OR(D5="Y",D5="NA"),1,0)</f>
        <v>0</v>
      </c>
      <c r="U5" s="43"/>
    </row>
    <row r="6" spans="2:21" ht="16" thickBot="1" x14ac:dyDescent="0.4">
      <c r="B6" s="22">
        <v>2</v>
      </c>
      <c r="C6" s="29"/>
      <c r="D6" s="69"/>
      <c r="E6" s="70"/>
      <c r="F6" s="32"/>
      <c r="G6" s="32"/>
      <c r="H6" s="32"/>
      <c r="I6" s="32"/>
      <c r="J6" s="32"/>
      <c r="K6" s="32"/>
      <c r="L6" s="32"/>
      <c r="M6" s="32"/>
      <c r="N6" s="32"/>
      <c r="O6" s="32"/>
      <c r="P6" s="32"/>
      <c r="Q6" s="32"/>
      <c r="R6" s="32"/>
      <c r="S6" s="30">
        <f>15-COUNTBLANK(D6:R6)</f>
        <v>0</v>
      </c>
      <c r="T6" s="20">
        <f t="shared" ref="T6:T19" si="0">IF(OR(D6="Y",D6="NA"),1,0)</f>
        <v>0</v>
      </c>
      <c r="U6" s="43"/>
    </row>
    <row r="7" spans="2:21" ht="16" thickBot="1" x14ac:dyDescent="0.4">
      <c r="B7" s="22">
        <v>3</v>
      </c>
      <c r="C7" s="29"/>
      <c r="D7" s="69"/>
      <c r="E7" s="70"/>
      <c r="F7" s="32"/>
      <c r="G7" s="32"/>
      <c r="H7" s="32"/>
      <c r="I7" s="32"/>
      <c r="J7" s="32"/>
      <c r="K7" s="32"/>
      <c r="L7" s="32"/>
      <c r="M7" s="32"/>
      <c r="N7" s="32"/>
      <c r="O7" s="32"/>
      <c r="P7" s="32"/>
      <c r="Q7" s="32"/>
      <c r="R7" s="32"/>
      <c r="S7" s="30">
        <f t="shared" ref="S7" si="1">15-COUNTBLANK(D7:R7)</f>
        <v>0</v>
      </c>
      <c r="T7" s="20">
        <f t="shared" si="0"/>
        <v>0</v>
      </c>
      <c r="U7" s="43"/>
    </row>
    <row r="8" spans="2:21" ht="16" thickBot="1" x14ac:dyDescent="0.4">
      <c r="B8" s="22">
        <v>4</v>
      </c>
      <c r="D8" s="69"/>
      <c r="E8" s="70"/>
      <c r="F8" s="32"/>
      <c r="G8" s="32"/>
      <c r="H8" s="32"/>
      <c r="I8" s="32"/>
      <c r="J8" s="32"/>
      <c r="K8" s="32"/>
      <c r="L8" s="32"/>
      <c r="M8" s="32"/>
      <c r="N8" s="32"/>
      <c r="O8" s="32"/>
      <c r="P8" s="32"/>
      <c r="Q8" s="32"/>
      <c r="R8" s="32"/>
      <c r="S8" s="30">
        <f>15-COUNTBLANK(D8:R8)</f>
        <v>0</v>
      </c>
      <c r="T8" s="20">
        <f t="shared" si="0"/>
        <v>0</v>
      </c>
      <c r="U8" s="43"/>
    </row>
    <row r="9" spans="2:21" ht="16" thickBot="1" x14ac:dyDescent="0.4">
      <c r="B9" s="22">
        <v>5</v>
      </c>
      <c r="C9" s="29"/>
      <c r="D9" s="69"/>
      <c r="E9" s="70"/>
      <c r="F9" s="32"/>
      <c r="G9" s="32"/>
      <c r="H9" s="32"/>
      <c r="I9" s="32"/>
      <c r="J9" s="32"/>
      <c r="K9" s="32"/>
      <c r="L9" s="32"/>
      <c r="M9" s="32"/>
      <c r="N9" s="32"/>
      <c r="O9" s="32"/>
      <c r="P9" s="32"/>
      <c r="Q9" s="32"/>
      <c r="R9" s="32"/>
      <c r="S9" s="30">
        <f t="shared" ref="S9:S13" si="2">15-COUNTBLANK(D9:R9)</f>
        <v>0</v>
      </c>
      <c r="T9" s="20">
        <f t="shared" si="0"/>
        <v>0</v>
      </c>
      <c r="U9" s="43"/>
    </row>
    <row r="10" spans="2:21" ht="16" thickBot="1" x14ac:dyDescent="0.4">
      <c r="B10" s="22">
        <v>6</v>
      </c>
      <c r="C10" s="29"/>
      <c r="D10" s="69"/>
      <c r="E10" s="70"/>
      <c r="F10" s="32"/>
      <c r="G10" s="32"/>
      <c r="H10" s="32"/>
      <c r="I10" s="32"/>
      <c r="J10" s="32"/>
      <c r="K10" s="32"/>
      <c r="L10" s="32"/>
      <c r="M10" s="32"/>
      <c r="N10" s="32"/>
      <c r="O10" s="32"/>
      <c r="P10" s="32"/>
      <c r="Q10" s="32"/>
      <c r="R10" s="32"/>
      <c r="S10" s="30">
        <f t="shared" si="2"/>
        <v>0</v>
      </c>
      <c r="T10" s="20">
        <f t="shared" si="0"/>
        <v>0</v>
      </c>
      <c r="U10" s="43"/>
    </row>
    <row r="11" spans="2:21" ht="16" thickBot="1" x14ac:dyDescent="0.4">
      <c r="B11" s="22">
        <v>7</v>
      </c>
      <c r="C11" s="29"/>
      <c r="D11" s="69"/>
      <c r="E11" s="70"/>
      <c r="F11" s="32"/>
      <c r="G11" s="32"/>
      <c r="H11" s="32"/>
      <c r="I11" s="32"/>
      <c r="J11" s="32"/>
      <c r="K11" s="32"/>
      <c r="L11" s="32"/>
      <c r="M11" s="32"/>
      <c r="N11" s="32"/>
      <c r="O11" s="32"/>
      <c r="P11" s="32"/>
      <c r="Q11" s="32"/>
      <c r="R11" s="32"/>
      <c r="S11" s="30">
        <f t="shared" si="2"/>
        <v>0</v>
      </c>
      <c r="T11" s="20">
        <f t="shared" si="0"/>
        <v>0</v>
      </c>
      <c r="U11" s="43"/>
    </row>
    <row r="12" spans="2:21" ht="16" thickBot="1" x14ac:dyDescent="0.4">
      <c r="B12" s="22">
        <v>8</v>
      </c>
      <c r="C12" s="44"/>
      <c r="D12" s="69"/>
      <c r="E12" s="70"/>
      <c r="F12" s="32"/>
      <c r="G12" s="32"/>
      <c r="H12" s="32"/>
      <c r="I12" s="32"/>
      <c r="J12" s="32"/>
      <c r="K12" s="32"/>
      <c r="L12" s="32"/>
      <c r="M12" s="32"/>
      <c r="N12" s="32"/>
      <c r="O12" s="32"/>
      <c r="P12" s="32"/>
      <c r="Q12" s="32"/>
      <c r="R12" s="32"/>
      <c r="S12" s="30">
        <f t="shared" si="2"/>
        <v>0</v>
      </c>
      <c r="T12" s="20">
        <f t="shared" si="0"/>
        <v>0</v>
      </c>
      <c r="U12" s="43"/>
    </row>
    <row r="13" spans="2:21" ht="16" thickBot="1" x14ac:dyDescent="0.4">
      <c r="B13" s="22">
        <v>9</v>
      </c>
      <c r="C13" s="44"/>
      <c r="D13" s="69"/>
      <c r="E13" s="70"/>
      <c r="F13" s="32"/>
      <c r="G13" s="32"/>
      <c r="H13" s="32"/>
      <c r="I13" s="32"/>
      <c r="J13" s="32"/>
      <c r="K13" s="32"/>
      <c r="L13" s="32"/>
      <c r="M13" s="32"/>
      <c r="N13" s="32"/>
      <c r="O13" s="32"/>
      <c r="P13" s="32"/>
      <c r="Q13" s="32"/>
      <c r="R13" s="32"/>
      <c r="S13" s="30">
        <f t="shared" si="2"/>
        <v>0</v>
      </c>
      <c r="T13" s="20">
        <f t="shared" si="0"/>
        <v>0</v>
      </c>
      <c r="U13" s="43"/>
    </row>
    <row r="14" spans="2:21" ht="16" thickBot="1" x14ac:dyDescent="0.4">
      <c r="B14" s="22">
        <v>10</v>
      </c>
      <c r="C14" s="29"/>
      <c r="D14" s="69"/>
      <c r="E14" s="70"/>
      <c r="F14" s="32"/>
      <c r="G14" s="32"/>
      <c r="H14" s="32"/>
      <c r="I14" s="32"/>
      <c r="J14" s="32"/>
      <c r="K14" s="32"/>
      <c r="L14" s="32"/>
      <c r="M14" s="32"/>
      <c r="N14" s="32"/>
      <c r="O14" s="32"/>
      <c r="P14" s="32"/>
      <c r="Q14" s="32"/>
      <c r="R14" s="32"/>
      <c r="S14" s="30">
        <f t="shared" ref="S14:S19" si="3">15-COUNTBLANK(D14:R14)</f>
        <v>0</v>
      </c>
      <c r="T14" s="20">
        <f t="shared" si="0"/>
        <v>0</v>
      </c>
      <c r="U14" s="43"/>
    </row>
    <row r="15" spans="2:21" ht="16" thickBot="1" x14ac:dyDescent="0.4">
      <c r="B15" s="22">
        <v>11</v>
      </c>
      <c r="C15" s="29"/>
      <c r="D15" s="69"/>
      <c r="E15" s="70"/>
      <c r="F15" s="32"/>
      <c r="G15" s="32"/>
      <c r="H15" s="32"/>
      <c r="I15" s="32"/>
      <c r="J15" s="32"/>
      <c r="K15" s="32"/>
      <c r="L15" s="32"/>
      <c r="M15" s="32"/>
      <c r="N15" s="32"/>
      <c r="O15" s="32"/>
      <c r="P15" s="32"/>
      <c r="Q15" s="32"/>
      <c r="R15" s="32"/>
      <c r="S15" s="30">
        <f t="shared" si="3"/>
        <v>0</v>
      </c>
      <c r="T15" s="20">
        <f t="shared" si="0"/>
        <v>0</v>
      </c>
      <c r="U15" s="43"/>
    </row>
    <row r="16" spans="2:21" ht="16" thickBot="1" x14ac:dyDescent="0.4">
      <c r="B16" s="22">
        <v>12</v>
      </c>
      <c r="C16" s="29"/>
      <c r="D16" s="69"/>
      <c r="E16" s="70"/>
      <c r="F16" s="32"/>
      <c r="G16" s="32"/>
      <c r="H16" s="32"/>
      <c r="I16" s="32"/>
      <c r="J16" s="32"/>
      <c r="K16" s="32"/>
      <c r="L16" s="32"/>
      <c r="M16" s="32"/>
      <c r="N16" s="32"/>
      <c r="O16" s="32"/>
      <c r="P16" s="32"/>
      <c r="Q16" s="32"/>
      <c r="R16" s="32"/>
      <c r="S16" s="30">
        <f t="shared" si="3"/>
        <v>0</v>
      </c>
      <c r="T16" s="20">
        <f t="shared" si="0"/>
        <v>0</v>
      </c>
      <c r="U16" s="43"/>
    </row>
    <row r="17" spans="2:21" ht="16" thickBot="1" x14ac:dyDescent="0.4">
      <c r="B17" s="22">
        <v>13</v>
      </c>
      <c r="C17" s="29"/>
      <c r="D17" s="69"/>
      <c r="E17" s="70"/>
      <c r="F17" s="32"/>
      <c r="G17" s="32"/>
      <c r="H17" s="32"/>
      <c r="I17" s="32"/>
      <c r="J17" s="32"/>
      <c r="K17" s="32"/>
      <c r="L17" s="32"/>
      <c r="M17" s="32"/>
      <c r="N17" s="32"/>
      <c r="O17" s="32"/>
      <c r="P17" s="32"/>
      <c r="Q17" s="32"/>
      <c r="R17" s="32"/>
      <c r="S17" s="30">
        <f t="shared" si="3"/>
        <v>0</v>
      </c>
      <c r="T17" s="20">
        <f t="shared" si="0"/>
        <v>0</v>
      </c>
      <c r="U17" s="43"/>
    </row>
    <row r="18" spans="2:21" ht="16" thickBot="1" x14ac:dyDescent="0.4">
      <c r="B18" s="22">
        <v>14</v>
      </c>
      <c r="C18" s="29"/>
      <c r="D18" s="69"/>
      <c r="E18" s="70"/>
      <c r="F18" s="32"/>
      <c r="G18" s="32"/>
      <c r="H18" s="32"/>
      <c r="I18" s="32"/>
      <c r="J18" s="32"/>
      <c r="K18" s="32"/>
      <c r="L18" s="32"/>
      <c r="M18" s="32"/>
      <c r="N18" s="32"/>
      <c r="O18" s="32"/>
      <c r="P18" s="32"/>
      <c r="Q18" s="32"/>
      <c r="R18" s="32"/>
      <c r="S18" s="30">
        <f t="shared" si="3"/>
        <v>0</v>
      </c>
      <c r="T18" s="20">
        <f t="shared" si="0"/>
        <v>0</v>
      </c>
      <c r="U18" s="43"/>
    </row>
    <row r="19" spans="2:21" ht="16" thickBot="1" x14ac:dyDescent="0.4">
      <c r="B19" s="22">
        <v>15</v>
      </c>
      <c r="C19" s="29"/>
      <c r="D19" s="69"/>
      <c r="E19" s="70"/>
      <c r="F19" s="32"/>
      <c r="G19" s="32"/>
      <c r="H19" s="32"/>
      <c r="I19" s="32"/>
      <c r="J19" s="32"/>
      <c r="K19" s="32"/>
      <c r="L19" s="32"/>
      <c r="M19" s="32"/>
      <c r="N19" s="32"/>
      <c r="O19" s="32"/>
      <c r="P19" s="32"/>
      <c r="Q19" s="32"/>
      <c r="R19" s="32"/>
      <c r="S19" s="30">
        <f t="shared" si="3"/>
        <v>0</v>
      </c>
      <c r="T19" s="20">
        <f t="shared" si="0"/>
        <v>0</v>
      </c>
      <c r="U19" s="35"/>
    </row>
    <row r="20" spans="2:21" ht="15.5" hidden="1" x14ac:dyDescent="0.35">
      <c r="B20" s="33"/>
      <c r="C20" s="2"/>
      <c r="D20" s="36"/>
      <c r="E20" s="36"/>
      <c r="F20" s="37"/>
      <c r="G20" s="37"/>
      <c r="H20" s="37"/>
      <c r="I20" s="37"/>
      <c r="J20" s="37"/>
      <c r="K20" s="45"/>
      <c r="L20" s="45"/>
      <c r="M20" s="45"/>
      <c r="N20" s="45"/>
      <c r="O20" s="45"/>
      <c r="P20" s="45"/>
      <c r="Q20" s="45"/>
      <c r="R20" s="45"/>
      <c r="S20" s="45">
        <f>COUNTIF(S5:S19,"&gt;=0")</f>
        <v>15</v>
      </c>
      <c r="T20" s="46"/>
      <c r="U20" s="47"/>
    </row>
    <row r="21" spans="2:21" ht="15.5" hidden="1" x14ac:dyDescent="0.35">
      <c r="B21" s="1"/>
      <c r="C21" s="39" t="s">
        <v>25</v>
      </c>
      <c r="D21" s="11">
        <f>COUNTIF(S5:S19,"&gt;0")</f>
        <v>0</v>
      </c>
      <c r="E21" s="11"/>
      <c r="F21" s="37"/>
      <c r="Q21" s="37"/>
      <c r="R21" s="37"/>
      <c r="S21" s="37"/>
      <c r="T21" s="37"/>
      <c r="U21" s="38"/>
    </row>
    <row r="22" spans="2:21" ht="15.5" hidden="1" x14ac:dyDescent="0.35">
      <c r="B22" s="1"/>
      <c r="C22" s="39" t="s">
        <v>26</v>
      </c>
      <c r="D22" s="72">
        <f>D21/S20</f>
        <v>0</v>
      </c>
      <c r="E22" s="72"/>
      <c r="F22" s="37"/>
      <c r="G22" s="26" t="s">
        <v>27</v>
      </c>
      <c r="H22" s="37"/>
      <c r="I22" s="37"/>
      <c r="J22" s="37"/>
      <c r="K22" s="37"/>
      <c r="L22" s="37"/>
      <c r="M22" s="37"/>
      <c r="N22" s="37"/>
      <c r="O22" s="37"/>
      <c r="P22" s="74">
        <f>S20/D81</f>
        <v>0.27777777777777779</v>
      </c>
      <c r="Q22" s="74"/>
      <c r="R22" s="37"/>
      <c r="S22" s="37"/>
      <c r="T22" s="37"/>
      <c r="U22" s="38"/>
    </row>
    <row r="23" spans="2:21" ht="15.5" hidden="1" x14ac:dyDescent="0.35">
      <c r="B23" s="1"/>
      <c r="C23" s="40" t="s">
        <v>28</v>
      </c>
      <c r="D23" s="72">
        <f>SUM(T5:T19)/S20</f>
        <v>0</v>
      </c>
      <c r="E23" s="72"/>
      <c r="F23" s="37"/>
      <c r="G23" s="26" t="s">
        <v>29</v>
      </c>
      <c r="H23" s="37"/>
      <c r="I23" s="37"/>
      <c r="J23" s="37"/>
      <c r="K23" s="37"/>
      <c r="L23" s="37"/>
      <c r="M23" s="37"/>
      <c r="N23" s="37"/>
      <c r="O23" s="37"/>
      <c r="P23" s="75">
        <f>P22*D23</f>
        <v>0</v>
      </c>
      <c r="Q23" s="75"/>
      <c r="R23" s="37"/>
      <c r="S23" s="37"/>
      <c r="T23" s="37"/>
      <c r="U23" s="38"/>
    </row>
    <row r="24" spans="2:21" ht="21.75" hidden="1" customHeight="1" x14ac:dyDescent="0.35">
      <c r="C24" s="28"/>
      <c r="D24" s="71"/>
      <c r="E24" s="71"/>
      <c r="F24" s="12"/>
      <c r="G24" s="12"/>
      <c r="H24" s="12"/>
      <c r="I24" s="12"/>
      <c r="J24" s="12"/>
      <c r="K24" s="12"/>
      <c r="L24" s="12"/>
      <c r="M24" s="12"/>
      <c r="N24" s="12"/>
      <c r="O24" s="12"/>
      <c r="P24" s="12"/>
      <c r="Q24" s="12"/>
      <c r="R24" s="12"/>
      <c r="T24" s="11"/>
    </row>
    <row r="25" spans="2:21" ht="21.75" customHeight="1" x14ac:dyDescent="0.35">
      <c r="C25" s="28"/>
      <c r="D25" s="12"/>
      <c r="E25" s="12"/>
      <c r="F25" s="12"/>
      <c r="G25" s="12"/>
      <c r="H25" s="12"/>
      <c r="I25" s="12"/>
      <c r="J25" s="12"/>
      <c r="K25" s="12"/>
      <c r="L25" s="12"/>
      <c r="M25" s="12"/>
      <c r="N25" s="12"/>
      <c r="O25" s="12"/>
      <c r="P25" s="12"/>
      <c r="Q25" s="12"/>
      <c r="R25" s="12"/>
      <c r="T25" s="11"/>
    </row>
    <row r="26" spans="2:21" ht="19.5" customHeight="1" x14ac:dyDescent="0.35">
      <c r="D26" s="12" t="s">
        <v>47</v>
      </c>
      <c r="E26" s="12" t="s">
        <v>48</v>
      </c>
      <c r="F26" s="12" t="s">
        <v>49</v>
      </c>
      <c r="G26" s="12" t="s">
        <v>50</v>
      </c>
      <c r="H26" s="12" t="s">
        <v>51</v>
      </c>
      <c r="I26" s="12" t="s">
        <v>52</v>
      </c>
      <c r="J26" s="12" t="s">
        <v>53</v>
      </c>
      <c r="K26" s="12" t="s">
        <v>54</v>
      </c>
      <c r="L26" s="12" t="s">
        <v>55</v>
      </c>
      <c r="M26" s="12" t="s">
        <v>56</v>
      </c>
      <c r="N26" s="12" t="s">
        <v>57</v>
      </c>
      <c r="O26" s="12" t="s">
        <v>58</v>
      </c>
      <c r="P26" s="12" t="s">
        <v>59</v>
      </c>
      <c r="Q26" s="12" t="s">
        <v>60</v>
      </c>
      <c r="R26" s="12" t="s">
        <v>61</v>
      </c>
      <c r="S26" s="1" t="s">
        <v>30</v>
      </c>
    </row>
    <row r="27" spans="2:21" ht="18" customHeight="1" thickBot="1" x14ac:dyDescent="0.4">
      <c r="C27" s="28"/>
      <c r="D27" s="73" t="s">
        <v>45</v>
      </c>
      <c r="E27" s="73"/>
      <c r="F27" s="73"/>
      <c r="G27" s="73"/>
      <c r="H27" s="73"/>
      <c r="I27" s="73"/>
      <c r="J27" s="73"/>
      <c r="K27" s="73"/>
      <c r="L27" s="73"/>
      <c r="M27" s="73"/>
      <c r="N27" s="73"/>
      <c r="O27" s="73"/>
      <c r="P27" s="73"/>
      <c r="Q27" s="73"/>
      <c r="R27" s="73"/>
      <c r="T27" s="11"/>
    </row>
    <row r="28" spans="2:21" ht="30" customHeight="1" thickBot="1" x14ac:dyDescent="0.4">
      <c r="B28" s="11" t="s">
        <v>20</v>
      </c>
      <c r="C28" s="28" t="s">
        <v>46</v>
      </c>
      <c r="D28" s="10"/>
      <c r="E28" s="10"/>
      <c r="F28" s="10"/>
      <c r="G28" s="10"/>
      <c r="H28" s="10"/>
      <c r="I28" s="10"/>
      <c r="J28" s="10"/>
      <c r="K28" s="10"/>
      <c r="L28" s="10"/>
      <c r="M28" s="10"/>
      <c r="N28" s="10"/>
      <c r="O28" s="10"/>
      <c r="P28" s="10"/>
      <c r="Q28" s="10"/>
      <c r="R28" s="10"/>
      <c r="T28" s="12" t="s">
        <v>23</v>
      </c>
      <c r="U28" s="8" t="s">
        <v>24</v>
      </c>
    </row>
    <row r="29" spans="2:21" ht="16" thickBot="1" x14ac:dyDescent="0.4">
      <c r="B29" s="22">
        <v>1</v>
      </c>
      <c r="C29" s="29"/>
      <c r="D29" s="10"/>
      <c r="E29" s="10"/>
      <c r="F29" s="10"/>
      <c r="G29" s="10"/>
      <c r="H29" s="10"/>
      <c r="I29" s="10"/>
      <c r="J29" s="10"/>
      <c r="K29" s="10"/>
      <c r="L29" s="10"/>
      <c r="M29" s="10"/>
      <c r="N29" s="10"/>
      <c r="O29" s="10"/>
      <c r="P29" s="10"/>
      <c r="Q29" s="10"/>
      <c r="R29" s="10"/>
      <c r="S29" s="14">
        <f t="shared" ref="S29:S32" si="4">15-COUNTBLANK(D29:R29)</f>
        <v>0</v>
      </c>
      <c r="T29" s="20">
        <f>IFERROR(IF(D29="",0,((COUNTIF(D29:R29,"Y")+COUNTIF(D29:R29,"NA"))/(COUNTIF(D29:R29,"Y")+COUNTIF(D29:R29,"N")+COUNTIF(D29:R29,"NA")))),"0%")</f>
        <v>0</v>
      </c>
      <c r="U29" s="43"/>
    </row>
    <row r="30" spans="2:21" ht="16" thickBot="1" x14ac:dyDescent="0.4">
      <c r="B30" s="22">
        <v>2</v>
      </c>
      <c r="C30" s="29"/>
      <c r="D30" s="10"/>
      <c r="E30" s="10"/>
      <c r="F30" s="10"/>
      <c r="G30" s="10"/>
      <c r="H30" s="10"/>
      <c r="I30" s="10"/>
      <c r="J30" s="10"/>
      <c r="K30" s="10"/>
      <c r="L30" s="10"/>
      <c r="M30" s="10"/>
      <c r="N30" s="10"/>
      <c r="O30" s="10"/>
      <c r="P30" s="10"/>
      <c r="Q30" s="10"/>
      <c r="R30" s="10"/>
      <c r="S30" s="14">
        <f t="shared" si="4"/>
        <v>0</v>
      </c>
      <c r="T30" s="20">
        <f t="shared" ref="T30:T35" si="5">IFERROR(IF(D30="",0,((COUNTIF(D30:R30,"Y")+COUNTIF(D30:R30,"NA"))/(COUNTIF(D30:R30,"Y")+COUNTIF(D30:R30,"N")+COUNTIF(D30:R30,"NA")))),"0%")</f>
        <v>0</v>
      </c>
      <c r="U30" s="43"/>
    </row>
    <row r="31" spans="2:21" ht="16" thickBot="1" x14ac:dyDescent="0.4">
      <c r="B31" s="22">
        <v>3</v>
      </c>
      <c r="C31" s="29"/>
      <c r="D31" s="10"/>
      <c r="E31" s="10"/>
      <c r="F31" s="10"/>
      <c r="G31" s="10"/>
      <c r="H31" s="10"/>
      <c r="I31" s="10"/>
      <c r="J31" s="10"/>
      <c r="K31" s="10"/>
      <c r="L31" s="10"/>
      <c r="M31" s="10"/>
      <c r="N31" s="10"/>
      <c r="O31" s="10"/>
      <c r="P31" s="10"/>
      <c r="Q31" s="10"/>
      <c r="R31" s="10"/>
      <c r="S31" s="14">
        <f t="shared" si="4"/>
        <v>0</v>
      </c>
      <c r="T31" s="20">
        <f t="shared" si="5"/>
        <v>0</v>
      </c>
      <c r="U31" s="43"/>
    </row>
    <row r="32" spans="2:21" ht="16" thickBot="1" x14ac:dyDescent="0.4">
      <c r="B32" s="22">
        <v>4</v>
      </c>
      <c r="C32" s="29"/>
      <c r="D32" s="10"/>
      <c r="E32" s="10"/>
      <c r="F32" s="10"/>
      <c r="G32" s="10"/>
      <c r="H32" s="10"/>
      <c r="I32" s="10"/>
      <c r="J32" s="10"/>
      <c r="K32" s="10"/>
      <c r="L32" s="10"/>
      <c r="M32" s="10"/>
      <c r="N32" s="10"/>
      <c r="O32" s="10"/>
      <c r="P32" s="10"/>
      <c r="Q32" s="10"/>
      <c r="R32" s="10"/>
      <c r="S32" s="14">
        <f t="shared" si="4"/>
        <v>0</v>
      </c>
      <c r="T32" s="20">
        <f t="shared" si="5"/>
        <v>0</v>
      </c>
      <c r="U32" s="43"/>
    </row>
    <row r="33" spans="2:21" ht="16" thickBot="1" x14ac:dyDescent="0.4">
      <c r="B33" s="22">
        <v>5</v>
      </c>
      <c r="C33" s="29"/>
      <c r="D33" s="10"/>
      <c r="E33" s="10"/>
      <c r="F33" s="10"/>
      <c r="G33" s="10"/>
      <c r="H33" s="10"/>
      <c r="I33" s="10"/>
      <c r="J33" s="10"/>
      <c r="K33" s="10"/>
      <c r="L33" s="10"/>
      <c r="M33" s="10"/>
      <c r="N33" s="10"/>
      <c r="O33" s="10"/>
      <c r="P33" s="10"/>
      <c r="Q33" s="10"/>
      <c r="R33" s="10"/>
      <c r="S33" s="10" t="s">
        <v>19</v>
      </c>
      <c r="T33" s="20">
        <f>IFERROR(IF(D33="",0,((COUNTIF(D33:R33,"Y")+COUNTIF(D33:R33,"NA"))/(COUNTIF(D33:R33,"Y")+COUNTIF(D33:R33,"N")+COUNTIF(D33:R33,"NA")))),"0%")</f>
        <v>0</v>
      </c>
      <c r="U33" s="43"/>
    </row>
    <row r="34" spans="2:21" ht="16" thickBot="1" x14ac:dyDescent="0.4">
      <c r="B34" s="22">
        <v>6</v>
      </c>
      <c r="C34" s="29"/>
      <c r="D34" s="10"/>
      <c r="E34" s="10"/>
      <c r="F34" s="10"/>
      <c r="G34" s="10"/>
      <c r="H34" s="10"/>
      <c r="I34" s="10"/>
      <c r="J34" s="10"/>
      <c r="K34" s="10"/>
      <c r="L34" s="10"/>
      <c r="M34" s="10"/>
      <c r="N34" s="10"/>
      <c r="O34" s="10"/>
      <c r="P34" s="10"/>
      <c r="Q34" s="10"/>
      <c r="R34" s="10"/>
      <c r="S34" s="14">
        <f>15-COUNTBLANK(D34:R34)</f>
        <v>0</v>
      </c>
      <c r="T34" s="20">
        <f t="shared" si="5"/>
        <v>0</v>
      </c>
      <c r="U34" s="43"/>
    </row>
    <row r="35" spans="2:21" ht="16" thickBot="1" x14ac:dyDescent="0.4">
      <c r="B35" s="22">
        <v>7</v>
      </c>
      <c r="C35" s="44"/>
      <c r="D35" s="10"/>
      <c r="E35" s="10"/>
      <c r="F35" s="10"/>
      <c r="G35" s="10"/>
      <c r="H35" s="10"/>
      <c r="I35" s="10"/>
      <c r="J35" s="10"/>
      <c r="K35" s="10"/>
      <c r="L35" s="10"/>
      <c r="M35" s="10"/>
      <c r="N35" s="10"/>
      <c r="O35" s="10"/>
      <c r="P35" s="10"/>
      <c r="Q35" s="10"/>
      <c r="R35" s="10"/>
      <c r="S35" s="14">
        <f t="shared" ref="S35" si="6">15-COUNTBLANK(D35:R35)</f>
        <v>0</v>
      </c>
      <c r="T35" s="20">
        <f t="shared" si="5"/>
        <v>0</v>
      </c>
      <c r="U35" s="43"/>
    </row>
    <row r="36" spans="2:21" ht="16" thickBot="1" x14ac:dyDescent="0.4">
      <c r="B36" s="22">
        <v>8</v>
      </c>
      <c r="C36" s="29"/>
      <c r="D36" s="10"/>
      <c r="E36" s="10"/>
      <c r="F36" s="10"/>
      <c r="G36" s="10"/>
      <c r="H36" s="10"/>
      <c r="I36" s="10"/>
      <c r="J36" s="10"/>
      <c r="K36" s="10"/>
      <c r="L36" s="10"/>
      <c r="M36" s="10"/>
      <c r="N36" s="10"/>
      <c r="O36" s="10"/>
      <c r="P36" s="10"/>
      <c r="Q36" s="10"/>
      <c r="R36" s="10"/>
      <c r="S36" s="14">
        <f>15-COUNTBLANK(D36:R36)</f>
        <v>0</v>
      </c>
      <c r="T36" s="20">
        <f>IFERROR(IF(D36="",0,((COUNTIF(D36:R36,"Y")+COUNTIF(D36:R36,"NA"))/(COUNTIF(D36:R36,"Y")+COUNTIF(D36:R36,"N")+COUNTIF(D36:R36,"NA")))),"0%")</f>
        <v>0</v>
      </c>
      <c r="U36" s="43"/>
    </row>
    <row r="37" spans="2:21" ht="16" thickBot="1" x14ac:dyDescent="0.4">
      <c r="B37" s="22">
        <v>9</v>
      </c>
      <c r="C37" s="29"/>
      <c r="D37" s="10"/>
      <c r="E37" s="10"/>
      <c r="F37" s="10"/>
      <c r="G37" s="10"/>
      <c r="H37" s="10"/>
      <c r="I37" s="10"/>
      <c r="J37" s="10"/>
      <c r="K37" s="10"/>
      <c r="L37" s="10"/>
      <c r="M37" s="10"/>
      <c r="N37" s="10"/>
      <c r="O37" s="10"/>
      <c r="P37" s="10"/>
      <c r="Q37" s="10"/>
      <c r="R37" s="10"/>
      <c r="S37" s="14">
        <f t="shared" ref="S37:S44" si="7">15-COUNTBLANK(D37:R37)</f>
        <v>0</v>
      </c>
      <c r="T37" s="20">
        <f>IFERROR(IF(D37="",0,((COUNTIF(D37:R37,"Y")+COUNTIF(D37:R37,"NA"))/(COUNTIF(D37:R37,"Y")+COUNTIF(D37:R37,"N")+COUNTIF(D37:R37,"NA")))),"0%")</f>
        <v>0</v>
      </c>
      <c r="U37" s="43"/>
    </row>
    <row r="38" spans="2:21" ht="16" thickBot="1" x14ac:dyDescent="0.4">
      <c r="B38" s="22">
        <v>10</v>
      </c>
      <c r="C38" s="29"/>
      <c r="D38" s="10"/>
      <c r="E38" s="10"/>
      <c r="F38" s="10"/>
      <c r="G38" s="10"/>
      <c r="H38" s="10"/>
      <c r="I38" s="10"/>
      <c r="J38" s="10"/>
      <c r="K38" s="10"/>
      <c r="L38" s="10"/>
      <c r="M38" s="10"/>
      <c r="N38" s="10"/>
      <c r="O38" s="10"/>
      <c r="P38" s="10"/>
      <c r="Q38" s="10"/>
      <c r="R38" s="10"/>
      <c r="S38" s="14">
        <f t="shared" ref="S38" si="8">15-COUNTBLANK(D38:R38)</f>
        <v>0</v>
      </c>
      <c r="T38" s="20">
        <f t="shared" ref="T38:T54" si="9">IFERROR(IF(D38="",0,((COUNTIF(D38:R38,"Y")+COUNTIF(D38:R38,"NA"))/(COUNTIF(D38:R38,"Y")+COUNTIF(D38:R38,"N")+COUNTIF(D38:R38,"NA")))),"0%")</f>
        <v>0</v>
      </c>
      <c r="U38" s="43"/>
    </row>
    <row r="39" spans="2:21" ht="16" thickBot="1" x14ac:dyDescent="0.4">
      <c r="B39" s="22">
        <v>11</v>
      </c>
      <c r="C39" s="29"/>
      <c r="D39" s="10"/>
      <c r="E39" s="10"/>
      <c r="F39" s="10"/>
      <c r="G39" s="10"/>
      <c r="H39" s="10"/>
      <c r="I39" s="10"/>
      <c r="J39" s="10"/>
      <c r="K39" s="10"/>
      <c r="L39" s="10"/>
      <c r="M39" s="10"/>
      <c r="N39" s="10"/>
      <c r="O39" s="10"/>
      <c r="P39" s="10"/>
      <c r="Q39" s="10"/>
      <c r="R39" s="10"/>
      <c r="S39" s="14">
        <f t="shared" si="7"/>
        <v>0</v>
      </c>
      <c r="T39" s="20">
        <f t="shared" si="9"/>
        <v>0</v>
      </c>
      <c r="U39" s="43"/>
    </row>
    <row r="40" spans="2:21" ht="16" thickBot="1" x14ac:dyDescent="0.4">
      <c r="B40" s="22">
        <v>12</v>
      </c>
      <c r="C40" s="29"/>
      <c r="D40" s="10"/>
      <c r="E40" s="10"/>
      <c r="F40" s="10"/>
      <c r="G40" s="10"/>
      <c r="H40" s="10"/>
      <c r="I40" s="10"/>
      <c r="J40" s="10"/>
      <c r="K40" s="10"/>
      <c r="L40" s="10"/>
      <c r="M40" s="10"/>
      <c r="N40" s="10"/>
      <c r="O40" s="10"/>
      <c r="P40" s="10"/>
      <c r="Q40" s="10"/>
      <c r="R40" s="10"/>
      <c r="S40" s="14">
        <f t="shared" si="7"/>
        <v>0</v>
      </c>
      <c r="T40" s="20">
        <f t="shared" si="9"/>
        <v>0</v>
      </c>
      <c r="U40" s="43"/>
    </row>
    <row r="41" spans="2:21" ht="16" thickBot="1" x14ac:dyDescent="0.4">
      <c r="B41" s="22">
        <v>13</v>
      </c>
      <c r="C41" s="29"/>
      <c r="D41" s="10"/>
      <c r="E41" s="10"/>
      <c r="F41" s="10"/>
      <c r="G41" s="10"/>
      <c r="H41" s="10"/>
      <c r="I41" s="10"/>
      <c r="J41" s="10"/>
      <c r="K41" s="10"/>
      <c r="L41" s="10"/>
      <c r="M41" s="10"/>
      <c r="N41" s="10"/>
      <c r="O41" s="10"/>
      <c r="P41" s="10"/>
      <c r="Q41" s="10"/>
      <c r="R41" s="10"/>
      <c r="S41" s="14">
        <f t="shared" si="7"/>
        <v>0</v>
      </c>
      <c r="T41" s="20">
        <f t="shared" si="9"/>
        <v>0</v>
      </c>
      <c r="U41" s="43"/>
    </row>
    <row r="42" spans="2:21" ht="16" thickBot="1" x14ac:dyDescent="0.4">
      <c r="B42" s="22">
        <v>14</v>
      </c>
      <c r="C42" s="29"/>
      <c r="D42" s="10"/>
      <c r="E42" s="10"/>
      <c r="F42" s="10"/>
      <c r="G42" s="10"/>
      <c r="H42" s="10"/>
      <c r="I42" s="10"/>
      <c r="J42" s="10"/>
      <c r="K42" s="10"/>
      <c r="L42" s="10"/>
      <c r="M42" s="10"/>
      <c r="N42" s="10"/>
      <c r="O42" s="10"/>
      <c r="P42" s="10"/>
      <c r="Q42" s="10"/>
      <c r="R42" s="10"/>
      <c r="S42" s="14">
        <f t="shared" si="7"/>
        <v>0</v>
      </c>
      <c r="T42" s="20">
        <f t="shared" si="9"/>
        <v>0</v>
      </c>
      <c r="U42" s="43"/>
    </row>
    <row r="43" spans="2:21" ht="16" thickBot="1" x14ac:dyDescent="0.4">
      <c r="B43" s="22">
        <v>15</v>
      </c>
      <c r="C43" s="29"/>
      <c r="D43" s="10"/>
      <c r="E43" s="10"/>
      <c r="F43" s="10"/>
      <c r="G43" s="10"/>
      <c r="H43" s="10"/>
      <c r="I43" s="10"/>
      <c r="J43" s="10"/>
      <c r="K43" s="10"/>
      <c r="L43" s="10"/>
      <c r="M43" s="10"/>
      <c r="N43" s="10"/>
      <c r="O43" s="10"/>
      <c r="P43" s="10"/>
      <c r="Q43" s="10"/>
      <c r="R43" s="10"/>
      <c r="S43" s="14">
        <f t="shared" si="7"/>
        <v>0</v>
      </c>
      <c r="T43" s="20">
        <f t="shared" si="9"/>
        <v>0</v>
      </c>
      <c r="U43" s="43"/>
    </row>
    <row r="44" spans="2:21" ht="16" thickBot="1" x14ac:dyDescent="0.4">
      <c r="B44" s="22">
        <v>16</v>
      </c>
      <c r="C44" s="29"/>
      <c r="D44" s="10"/>
      <c r="E44" s="10"/>
      <c r="F44" s="10"/>
      <c r="G44" s="10"/>
      <c r="H44" s="10"/>
      <c r="I44" s="10"/>
      <c r="J44" s="10"/>
      <c r="K44" s="10"/>
      <c r="L44" s="10"/>
      <c r="M44" s="10"/>
      <c r="N44" s="10"/>
      <c r="O44" s="10"/>
      <c r="P44" s="10"/>
      <c r="Q44" s="10"/>
      <c r="R44" s="10"/>
      <c r="S44" s="14">
        <f t="shared" si="7"/>
        <v>0</v>
      </c>
      <c r="T44" s="20">
        <f t="shared" si="9"/>
        <v>0</v>
      </c>
      <c r="U44" s="43"/>
    </row>
    <row r="45" spans="2:21" ht="16" thickBot="1" x14ac:dyDescent="0.4">
      <c r="B45" s="22">
        <v>17</v>
      </c>
      <c r="C45" s="29"/>
      <c r="D45" s="10"/>
      <c r="E45" s="10"/>
      <c r="F45" s="10"/>
      <c r="G45" s="10"/>
      <c r="H45" s="10"/>
      <c r="I45" s="10"/>
      <c r="J45" s="10"/>
      <c r="K45" s="10"/>
      <c r="L45" s="10"/>
      <c r="M45" s="10"/>
      <c r="N45" s="10"/>
      <c r="O45" s="10"/>
      <c r="P45" s="10"/>
      <c r="Q45" s="10"/>
      <c r="R45" s="10"/>
      <c r="S45" s="14">
        <f>15-COUNTBLANK(D45:R45)</f>
        <v>0</v>
      </c>
      <c r="T45" s="20">
        <f t="shared" si="9"/>
        <v>0</v>
      </c>
      <c r="U45" s="43"/>
    </row>
    <row r="46" spans="2:21" ht="16" thickBot="1" x14ac:dyDescent="0.4">
      <c r="B46" s="22">
        <v>18</v>
      </c>
      <c r="C46" s="44"/>
      <c r="D46" s="10"/>
      <c r="E46" s="10"/>
      <c r="F46" s="10"/>
      <c r="G46" s="10"/>
      <c r="H46" s="10"/>
      <c r="I46" s="10"/>
      <c r="J46" s="10"/>
      <c r="K46" s="10"/>
      <c r="L46" s="10"/>
      <c r="M46" s="10"/>
      <c r="N46" s="10"/>
      <c r="O46" s="10"/>
      <c r="P46" s="10"/>
      <c r="Q46" s="10"/>
      <c r="R46" s="10"/>
      <c r="S46" s="14">
        <f t="shared" ref="S46" si="10">15-COUNTBLANK(D46:R46)</f>
        <v>0</v>
      </c>
      <c r="T46" s="20">
        <f t="shared" si="9"/>
        <v>0</v>
      </c>
      <c r="U46" s="43"/>
    </row>
    <row r="47" spans="2:21" ht="16" thickBot="1" x14ac:dyDescent="0.4">
      <c r="B47" s="22">
        <v>19</v>
      </c>
      <c r="C47" s="29"/>
      <c r="D47" s="10"/>
      <c r="E47" s="10"/>
      <c r="F47" s="10"/>
      <c r="G47" s="10"/>
      <c r="H47" s="10"/>
      <c r="I47" s="10"/>
      <c r="J47" s="10"/>
      <c r="K47" s="10"/>
      <c r="L47" s="10"/>
      <c r="M47" s="10"/>
      <c r="N47" s="10"/>
      <c r="O47" s="10"/>
      <c r="P47" s="10"/>
      <c r="Q47" s="10"/>
      <c r="R47" s="10"/>
      <c r="S47" s="14">
        <f>15-COUNTBLANK(D47:R47)</f>
        <v>0</v>
      </c>
      <c r="T47" s="20">
        <f>IFERROR(IF(D47="",0,((COUNTIF(D47:R47,"Y")+COUNTIF(D47:R47,"NA"))/(COUNTIF(D47:R47,"Y")+COUNTIF(D47:R47,"N")+COUNTIF(D47:R47,"NA")))),"0%")</f>
        <v>0</v>
      </c>
      <c r="U47" s="43"/>
    </row>
    <row r="48" spans="2:21" ht="16" thickBot="1" x14ac:dyDescent="0.4">
      <c r="B48" s="22">
        <v>20</v>
      </c>
      <c r="C48" s="29"/>
      <c r="D48" s="10"/>
      <c r="E48" s="10"/>
      <c r="F48" s="10"/>
      <c r="G48" s="10"/>
      <c r="H48" s="10"/>
      <c r="I48" s="10"/>
      <c r="J48" s="10"/>
      <c r="K48" s="10"/>
      <c r="L48" s="10"/>
      <c r="M48" s="10"/>
      <c r="N48" s="10"/>
      <c r="O48" s="10"/>
      <c r="P48" s="10"/>
      <c r="Q48" s="10"/>
      <c r="R48" s="10"/>
      <c r="S48" s="14">
        <f t="shared" ref="S48:S52" si="11">15-COUNTBLANK(D48:R48)</f>
        <v>0</v>
      </c>
      <c r="T48" s="20">
        <f>IFERROR(IF(D48="",0,((COUNTIF(D48:R48,"Y")+COUNTIF(D48:R48,"NA"))/(COUNTIF(D48:R48,"Y")+COUNTIF(D48:R48,"N")+COUNTIF(D48:R48,"NA")))),"0%")</f>
        <v>0</v>
      </c>
      <c r="U48" s="43"/>
    </row>
    <row r="49" spans="1:22" ht="16" thickBot="1" x14ac:dyDescent="0.4">
      <c r="B49" s="22">
        <v>21</v>
      </c>
      <c r="C49" s="29"/>
      <c r="D49" s="10"/>
      <c r="E49" s="10"/>
      <c r="F49" s="10"/>
      <c r="G49" s="10"/>
      <c r="H49" s="10"/>
      <c r="I49" s="10"/>
      <c r="J49" s="10"/>
      <c r="K49" s="10"/>
      <c r="L49" s="10"/>
      <c r="M49" s="10"/>
      <c r="N49" s="10"/>
      <c r="O49" s="10"/>
      <c r="P49" s="10"/>
      <c r="Q49" s="10"/>
      <c r="R49" s="10"/>
      <c r="S49" s="14">
        <f t="shared" si="11"/>
        <v>0</v>
      </c>
      <c r="T49" s="20">
        <f t="shared" ref="T49:T52" si="12">IFERROR(IF(D49="",0,((COUNTIF(D49:R49,"Y")+COUNTIF(D49:R49,"NA"))/(COUNTIF(D49:R49,"Y")+COUNTIF(D49:R49,"N")+COUNTIF(D49:R49,"NA")))),"0%")</f>
        <v>0</v>
      </c>
      <c r="U49" s="43"/>
    </row>
    <row r="50" spans="1:22" ht="16" thickBot="1" x14ac:dyDescent="0.4">
      <c r="B50" s="22">
        <v>22</v>
      </c>
      <c r="C50" s="29"/>
      <c r="D50" s="10"/>
      <c r="E50" s="10"/>
      <c r="F50" s="10"/>
      <c r="G50" s="10"/>
      <c r="H50" s="10"/>
      <c r="I50" s="10"/>
      <c r="J50" s="10"/>
      <c r="K50" s="10"/>
      <c r="L50" s="10"/>
      <c r="M50" s="10"/>
      <c r="N50" s="10"/>
      <c r="O50" s="10"/>
      <c r="P50" s="10"/>
      <c r="Q50" s="10"/>
      <c r="R50" s="10"/>
      <c r="S50" s="14">
        <f t="shared" si="11"/>
        <v>0</v>
      </c>
      <c r="T50" s="20">
        <f t="shared" si="12"/>
        <v>0</v>
      </c>
      <c r="U50" s="43"/>
    </row>
    <row r="51" spans="1:22" ht="16" thickBot="1" x14ac:dyDescent="0.4">
      <c r="B51" s="22">
        <v>23</v>
      </c>
      <c r="C51" s="29"/>
      <c r="D51" s="10"/>
      <c r="E51" s="10"/>
      <c r="F51" s="10"/>
      <c r="G51" s="10"/>
      <c r="H51" s="10"/>
      <c r="I51" s="10"/>
      <c r="J51" s="10"/>
      <c r="K51" s="10"/>
      <c r="L51" s="10"/>
      <c r="M51" s="10"/>
      <c r="N51" s="10"/>
      <c r="O51" s="10"/>
      <c r="P51" s="10"/>
      <c r="Q51" s="10"/>
      <c r="R51" s="10"/>
      <c r="S51" s="14">
        <f t="shared" si="11"/>
        <v>0</v>
      </c>
      <c r="T51" s="20">
        <f t="shared" si="12"/>
        <v>0</v>
      </c>
      <c r="U51" s="43"/>
    </row>
    <row r="52" spans="1:22" ht="16" thickBot="1" x14ac:dyDescent="0.4">
      <c r="B52" s="22">
        <v>24</v>
      </c>
      <c r="C52" s="29"/>
      <c r="D52" s="10"/>
      <c r="E52" s="10"/>
      <c r="F52" s="10"/>
      <c r="G52" s="10"/>
      <c r="H52" s="10"/>
      <c r="I52" s="10"/>
      <c r="J52" s="10"/>
      <c r="K52" s="10"/>
      <c r="L52" s="10"/>
      <c r="M52" s="10"/>
      <c r="N52" s="10"/>
      <c r="O52" s="10"/>
      <c r="P52" s="10"/>
      <c r="Q52" s="10"/>
      <c r="R52" s="10"/>
      <c r="S52" s="14">
        <f t="shared" si="11"/>
        <v>0</v>
      </c>
      <c r="T52" s="20">
        <f t="shared" si="12"/>
        <v>0</v>
      </c>
      <c r="U52" s="43"/>
    </row>
    <row r="53" spans="1:22" ht="16" thickBot="1" x14ac:dyDescent="0.4">
      <c r="B53" s="22">
        <v>25</v>
      </c>
      <c r="C53" s="29"/>
      <c r="D53" s="10"/>
      <c r="E53" s="10"/>
      <c r="F53" s="10"/>
      <c r="G53" s="10"/>
      <c r="H53" s="10"/>
      <c r="I53" s="10"/>
      <c r="J53" s="10"/>
      <c r="K53" s="10"/>
      <c r="L53" s="10"/>
      <c r="M53" s="10"/>
      <c r="N53" s="10"/>
      <c r="O53" s="10"/>
      <c r="P53" s="10"/>
      <c r="Q53" s="10"/>
      <c r="R53" s="10"/>
      <c r="S53" s="14">
        <f>15-COUNTBLANK(D53:R53)</f>
        <v>0</v>
      </c>
      <c r="T53" s="20">
        <f t="shared" si="9"/>
        <v>0</v>
      </c>
      <c r="U53" s="43"/>
    </row>
    <row r="54" spans="1:22" ht="15.5" x14ac:dyDescent="0.35">
      <c r="B54" s="22">
        <v>26</v>
      </c>
      <c r="C54" s="44"/>
      <c r="D54" s="10"/>
      <c r="E54" s="10"/>
      <c r="F54" s="10"/>
      <c r="G54" s="10"/>
      <c r="H54" s="10"/>
      <c r="I54" s="10"/>
      <c r="J54" s="10"/>
      <c r="K54" s="10"/>
      <c r="L54" s="10"/>
      <c r="M54" s="10"/>
      <c r="N54" s="10"/>
      <c r="O54" s="10"/>
      <c r="P54" s="10"/>
      <c r="Q54" s="10"/>
      <c r="R54" s="10"/>
      <c r="S54" s="14">
        <f t="shared" ref="S54" si="13">15-COUNTBLANK(D54:R54)</f>
        <v>0</v>
      </c>
      <c r="T54" s="20">
        <f t="shared" si="9"/>
        <v>0</v>
      </c>
      <c r="U54" s="43"/>
    </row>
    <row r="55" spans="1:22" ht="15.5" hidden="1" x14ac:dyDescent="0.35">
      <c r="C55" s="2"/>
      <c r="D55" s="11">
        <f>$R$56-COUNTBLANK(D29:D54)</f>
        <v>-1</v>
      </c>
      <c r="E55" s="11">
        <f t="shared" ref="E55:R55" si="14">$R$56-COUNTBLANK(E29:E54)</f>
        <v>-1</v>
      </c>
      <c r="F55" s="11">
        <f t="shared" si="14"/>
        <v>-1</v>
      </c>
      <c r="G55" s="11">
        <f t="shared" si="14"/>
        <v>-1</v>
      </c>
      <c r="H55" s="11">
        <f t="shared" si="14"/>
        <v>-1</v>
      </c>
      <c r="I55" s="11">
        <f t="shared" si="14"/>
        <v>-1</v>
      </c>
      <c r="J55" s="11">
        <f t="shared" si="14"/>
        <v>-1</v>
      </c>
      <c r="K55" s="11">
        <f t="shared" si="14"/>
        <v>-1</v>
      </c>
      <c r="L55" s="11">
        <f t="shared" si="14"/>
        <v>-1</v>
      </c>
      <c r="M55" s="11">
        <f t="shared" si="14"/>
        <v>-1</v>
      </c>
      <c r="N55" s="11">
        <f t="shared" si="14"/>
        <v>-1</v>
      </c>
      <c r="O55" s="11">
        <f t="shared" si="14"/>
        <v>-1</v>
      </c>
      <c r="P55" s="11">
        <f t="shared" si="14"/>
        <v>-1</v>
      </c>
      <c r="Q55" s="11">
        <f t="shared" si="14"/>
        <v>-1</v>
      </c>
      <c r="R55" s="11">
        <f t="shared" si="14"/>
        <v>-1</v>
      </c>
      <c r="T55" s="23"/>
      <c r="U55" s="24"/>
    </row>
    <row r="56" spans="1:22" ht="15.5" hidden="1" x14ac:dyDescent="0.35">
      <c r="A56" s="41"/>
      <c r="B56" s="1"/>
      <c r="C56" s="11"/>
      <c r="D56" s="2"/>
      <c r="E56" s="11"/>
      <c r="F56" s="11"/>
      <c r="G56" s="11"/>
      <c r="H56" s="11"/>
      <c r="I56" s="11"/>
      <c r="J56" s="11"/>
      <c r="K56" s="11"/>
      <c r="L56" s="11"/>
      <c r="M56" s="11"/>
      <c r="N56" s="11"/>
      <c r="O56" s="11"/>
      <c r="P56" s="11"/>
      <c r="Q56" s="11"/>
      <c r="R56" s="11">
        <f>COUNTIF(S29:S54,"&gt;=0")</f>
        <v>25</v>
      </c>
      <c r="S56" s="34"/>
      <c r="U56" s="23"/>
      <c r="V56" s="24"/>
    </row>
    <row r="57" spans="1:22" ht="12" hidden="1" customHeight="1" x14ac:dyDescent="0.35">
      <c r="C57" s="27" t="s">
        <v>25</v>
      </c>
      <c r="D57" s="41">
        <f>COUNTIF(S29:S54,"&gt;0")</f>
        <v>0</v>
      </c>
      <c r="E57" s="13"/>
      <c r="F57" s="13"/>
      <c r="G57" s="26" t="s">
        <v>27</v>
      </c>
      <c r="H57" s="13"/>
      <c r="I57" s="13"/>
      <c r="J57" s="13"/>
      <c r="K57" s="13"/>
      <c r="L57" s="13"/>
      <c r="M57" s="13"/>
      <c r="N57" s="41"/>
      <c r="O57" s="63">
        <f>R56/D81</f>
        <v>0.46296296296296297</v>
      </c>
      <c r="P57" s="63"/>
      <c r="Q57" s="41"/>
      <c r="R57" s="41"/>
      <c r="T57" s="23"/>
      <c r="U57" s="24"/>
    </row>
    <row r="58" spans="1:22" ht="12" hidden="1" customHeight="1" x14ac:dyDescent="0.35">
      <c r="C58" s="27" t="s">
        <v>26</v>
      </c>
      <c r="D58" s="63">
        <f>D57/R56</f>
        <v>0</v>
      </c>
      <c r="E58" s="63"/>
      <c r="F58" s="13"/>
      <c r="G58" s="26" t="s">
        <v>29</v>
      </c>
      <c r="H58" s="13"/>
      <c r="I58" s="13"/>
      <c r="J58" s="13"/>
      <c r="K58" s="13"/>
      <c r="L58" s="13"/>
      <c r="M58" s="13"/>
      <c r="N58" s="41"/>
      <c r="O58" s="64">
        <f>O57*D59</f>
        <v>0</v>
      </c>
      <c r="P58" s="64"/>
      <c r="Q58" s="41"/>
      <c r="R58" s="41"/>
      <c r="T58" s="23"/>
      <c r="U58" s="24"/>
    </row>
    <row r="59" spans="1:22" ht="12" hidden="1" customHeight="1" x14ac:dyDescent="0.35">
      <c r="C59" s="40" t="s">
        <v>28</v>
      </c>
      <c r="D59" s="63">
        <f>SUM(T29:T54)/R56</f>
        <v>0</v>
      </c>
      <c r="E59" s="63"/>
      <c r="F59" s="13"/>
      <c r="G59" s="13"/>
      <c r="H59" s="13"/>
      <c r="I59" s="13"/>
      <c r="J59" s="13"/>
      <c r="K59" s="13"/>
      <c r="L59" s="13"/>
      <c r="M59" s="13"/>
      <c r="N59" s="41"/>
      <c r="O59" s="41"/>
      <c r="P59" s="41"/>
      <c r="Q59" s="41"/>
      <c r="R59" s="41"/>
      <c r="T59" s="23"/>
      <c r="U59" s="24"/>
    </row>
    <row r="60" spans="1:22" ht="12" hidden="1" customHeight="1" x14ac:dyDescent="0.35">
      <c r="D60" s="13"/>
      <c r="E60" s="13"/>
      <c r="F60" s="13"/>
      <c r="G60" s="13"/>
      <c r="H60" s="13"/>
      <c r="I60" s="13"/>
      <c r="J60" s="13"/>
      <c r="K60" s="13"/>
      <c r="L60" s="13"/>
      <c r="M60" s="13"/>
      <c r="N60" s="13"/>
      <c r="O60" s="13"/>
      <c r="P60" s="13"/>
      <c r="Q60" s="13"/>
      <c r="R60" s="13"/>
      <c r="T60" s="23"/>
      <c r="U60" s="24"/>
    </row>
    <row r="61" spans="1:22" ht="12" customHeight="1" x14ac:dyDescent="0.35">
      <c r="D61" s="13"/>
      <c r="E61" s="13"/>
      <c r="F61" s="13"/>
      <c r="G61" s="13"/>
      <c r="H61" s="13"/>
      <c r="I61" s="13"/>
      <c r="J61" s="13"/>
      <c r="K61" s="13"/>
      <c r="L61" s="13"/>
      <c r="M61" s="13"/>
      <c r="N61" s="13"/>
      <c r="O61" s="13"/>
      <c r="P61" s="13"/>
      <c r="Q61" s="13"/>
      <c r="R61" s="13"/>
      <c r="T61" s="23"/>
      <c r="U61" s="24"/>
    </row>
    <row r="62" spans="1:22" ht="19.5" customHeight="1" x14ac:dyDescent="0.35">
      <c r="D62" s="12" t="s">
        <v>63</v>
      </c>
      <c r="E62" s="12" t="s">
        <v>64</v>
      </c>
      <c r="F62" s="12" t="s">
        <v>65</v>
      </c>
      <c r="G62" s="12" t="s">
        <v>66</v>
      </c>
      <c r="H62" s="12" t="s">
        <v>67</v>
      </c>
      <c r="I62" s="12" t="s">
        <v>68</v>
      </c>
      <c r="J62" s="12" t="s">
        <v>69</v>
      </c>
      <c r="K62" s="12" t="s">
        <v>70</v>
      </c>
      <c r="L62" s="12" t="s">
        <v>71</v>
      </c>
      <c r="M62" s="12" t="s">
        <v>72</v>
      </c>
      <c r="N62" s="12" t="s">
        <v>73</v>
      </c>
      <c r="O62" s="12" t="s">
        <v>74</v>
      </c>
      <c r="P62" s="12" t="s">
        <v>75</v>
      </c>
      <c r="Q62" s="12" t="s">
        <v>76</v>
      </c>
      <c r="R62" s="12" t="s">
        <v>77</v>
      </c>
      <c r="S62" s="1" t="s">
        <v>30</v>
      </c>
    </row>
    <row r="63" spans="1:22" ht="18" customHeight="1" thickBot="1" x14ac:dyDescent="0.4">
      <c r="C63" s="28"/>
      <c r="D63" s="73" t="s">
        <v>62</v>
      </c>
      <c r="E63" s="73"/>
      <c r="F63" s="73"/>
      <c r="G63" s="73"/>
      <c r="H63" s="73"/>
      <c r="I63" s="73"/>
      <c r="J63" s="73"/>
      <c r="K63" s="73"/>
      <c r="L63" s="73"/>
      <c r="M63" s="73"/>
      <c r="N63" s="73"/>
      <c r="O63" s="73"/>
      <c r="P63" s="73"/>
      <c r="Q63" s="73"/>
      <c r="R63" s="73"/>
      <c r="T63" s="11"/>
    </row>
    <row r="64" spans="1:22" ht="30" customHeight="1" thickBot="1" x14ac:dyDescent="0.4">
      <c r="B64" s="11" t="s">
        <v>20</v>
      </c>
      <c r="C64" s="28" t="s">
        <v>78</v>
      </c>
      <c r="D64" s="10"/>
      <c r="E64" s="10"/>
      <c r="F64" s="10"/>
      <c r="G64" s="10"/>
      <c r="H64" s="10"/>
      <c r="I64" s="10"/>
      <c r="J64" s="10"/>
      <c r="K64" s="10"/>
      <c r="L64" s="10"/>
      <c r="M64" s="10"/>
      <c r="N64" s="10"/>
      <c r="O64" s="10"/>
      <c r="P64" s="10"/>
      <c r="Q64" s="10"/>
      <c r="R64" s="10"/>
      <c r="T64" s="12" t="s">
        <v>23</v>
      </c>
      <c r="U64" s="8" t="s">
        <v>24</v>
      </c>
    </row>
    <row r="65" spans="1:22" ht="15" customHeight="1" thickBot="1" x14ac:dyDescent="0.4">
      <c r="B65" s="22">
        <v>1</v>
      </c>
      <c r="C65" s="29"/>
      <c r="D65" s="10"/>
      <c r="E65" s="10"/>
      <c r="F65" s="10"/>
      <c r="G65" s="10"/>
      <c r="H65" s="10"/>
      <c r="I65" s="10"/>
      <c r="J65" s="10"/>
      <c r="K65" s="10"/>
      <c r="L65" s="10"/>
      <c r="M65" s="10"/>
      <c r="N65" s="10"/>
      <c r="O65" s="10"/>
      <c r="P65" s="10"/>
      <c r="Q65" s="10"/>
      <c r="R65" s="10"/>
      <c r="S65" s="14">
        <f t="shared" ref="S65:S69" si="15">15-COUNTBLANK(D65:R65)</f>
        <v>0</v>
      </c>
      <c r="T65" s="20">
        <f t="shared" ref="T65:T70" si="16">IFERROR(IF(D65="",0,((COUNTIF(D65:R65,"Y")+COUNTIF(D65:R65,"NA"))/(COUNTIF(D65:R65,"Y")+COUNTIF(D65:R65,"N")+COUNTIF(D65:R65,"NA")))),"0%")</f>
        <v>0</v>
      </c>
      <c r="U65" s="43"/>
    </row>
    <row r="66" spans="1:22" ht="16" thickBot="1" x14ac:dyDescent="0.4">
      <c r="B66" s="22">
        <v>2</v>
      </c>
      <c r="C66" s="29"/>
      <c r="D66" s="10"/>
      <c r="E66" s="10"/>
      <c r="F66" s="10"/>
      <c r="G66" s="10"/>
      <c r="H66" s="10"/>
      <c r="I66" s="10"/>
      <c r="J66" s="10"/>
      <c r="K66" s="10"/>
      <c r="L66" s="10"/>
      <c r="M66" s="10"/>
      <c r="N66" s="10"/>
      <c r="O66" s="10"/>
      <c r="P66" s="10"/>
      <c r="Q66" s="10"/>
      <c r="R66" s="10"/>
      <c r="S66" s="14">
        <f t="shared" si="15"/>
        <v>0</v>
      </c>
      <c r="T66" s="20">
        <f t="shared" si="16"/>
        <v>0</v>
      </c>
      <c r="U66" s="43"/>
    </row>
    <row r="67" spans="1:22" ht="16" thickBot="1" x14ac:dyDescent="0.4">
      <c r="B67" s="22">
        <v>3</v>
      </c>
      <c r="C67" s="29"/>
      <c r="D67" s="10"/>
      <c r="E67" s="10"/>
      <c r="F67" s="10"/>
      <c r="G67" s="10"/>
      <c r="H67" s="10"/>
      <c r="I67" s="10"/>
      <c r="J67" s="10"/>
      <c r="K67" s="10"/>
      <c r="L67" s="10"/>
      <c r="M67" s="10"/>
      <c r="N67" s="10"/>
      <c r="O67" s="10"/>
      <c r="P67" s="10"/>
      <c r="Q67" s="10"/>
      <c r="R67" s="10"/>
      <c r="S67" s="14">
        <f t="shared" si="15"/>
        <v>0</v>
      </c>
      <c r="T67" s="20">
        <f t="shared" si="16"/>
        <v>0</v>
      </c>
      <c r="U67" s="43"/>
    </row>
    <row r="68" spans="1:22" ht="16" thickBot="1" x14ac:dyDescent="0.4">
      <c r="B68" s="22">
        <v>4</v>
      </c>
      <c r="C68" s="29"/>
      <c r="D68" s="10"/>
      <c r="E68" s="10"/>
      <c r="F68" s="10"/>
      <c r="G68" s="10"/>
      <c r="H68" s="10"/>
      <c r="I68" s="10"/>
      <c r="J68" s="10"/>
      <c r="K68" s="10"/>
      <c r="L68" s="10"/>
      <c r="M68" s="10"/>
      <c r="N68" s="10"/>
      <c r="O68" s="10"/>
      <c r="P68" s="10"/>
      <c r="Q68" s="10"/>
      <c r="R68" s="10"/>
      <c r="S68" s="14">
        <f t="shared" si="15"/>
        <v>0</v>
      </c>
      <c r="T68" s="20">
        <f t="shared" si="16"/>
        <v>0</v>
      </c>
      <c r="U68" s="43"/>
    </row>
    <row r="69" spans="1:22" ht="16" thickBot="1" x14ac:dyDescent="0.4">
      <c r="B69" s="22">
        <v>5</v>
      </c>
      <c r="C69" s="29"/>
      <c r="D69" s="10"/>
      <c r="E69" s="10"/>
      <c r="F69" s="10"/>
      <c r="G69" s="10"/>
      <c r="H69" s="10"/>
      <c r="I69" s="10"/>
      <c r="J69" s="10"/>
      <c r="K69" s="10"/>
      <c r="L69" s="10"/>
      <c r="M69" s="10"/>
      <c r="N69" s="10"/>
      <c r="O69" s="10"/>
      <c r="P69" s="10"/>
      <c r="Q69" s="10"/>
      <c r="R69" s="10"/>
      <c r="S69" s="14">
        <f t="shared" si="15"/>
        <v>0</v>
      </c>
      <c r="T69" s="20">
        <f t="shared" si="16"/>
        <v>0</v>
      </c>
      <c r="U69" s="43"/>
    </row>
    <row r="70" spans="1:22" ht="16" thickBot="1" x14ac:dyDescent="0.4">
      <c r="B70" s="22">
        <v>6</v>
      </c>
      <c r="C70" s="29"/>
      <c r="D70" s="10"/>
      <c r="E70" s="10"/>
      <c r="F70" s="10"/>
      <c r="G70" s="10"/>
      <c r="H70" s="10"/>
      <c r="I70" s="10"/>
      <c r="J70" s="10"/>
      <c r="K70" s="10"/>
      <c r="L70" s="10"/>
      <c r="M70" s="10"/>
      <c r="N70" s="10"/>
      <c r="O70" s="10"/>
      <c r="P70" s="10"/>
      <c r="Q70" s="10"/>
      <c r="R70" s="10"/>
      <c r="S70" s="14">
        <f>15-COUNTBLANK(D70:R70)</f>
        <v>0</v>
      </c>
      <c r="T70" s="20">
        <f t="shared" si="16"/>
        <v>0</v>
      </c>
      <c r="U70" s="43"/>
    </row>
    <row r="71" spans="1:22" ht="16" thickBot="1" x14ac:dyDescent="0.4">
      <c r="B71" s="22">
        <v>7</v>
      </c>
      <c r="C71" s="29"/>
      <c r="D71" s="10"/>
      <c r="E71" s="10"/>
      <c r="F71" s="10"/>
      <c r="G71" s="10"/>
      <c r="H71" s="10"/>
      <c r="I71" s="10"/>
      <c r="J71" s="10"/>
      <c r="K71" s="10"/>
      <c r="L71" s="10"/>
      <c r="M71" s="10"/>
      <c r="N71" s="10"/>
      <c r="O71" s="10"/>
      <c r="P71" s="10"/>
      <c r="Q71" s="10"/>
      <c r="R71" s="10"/>
      <c r="S71" s="14">
        <f>15-COUNTBLANK(D71:R71)</f>
        <v>0</v>
      </c>
      <c r="T71" s="20">
        <f>IFERROR(IF(D71="",0,((COUNTIF(D71:R71,"Y")+COUNTIF(D71:R71,"NA"))/(COUNTIF(D71:R71,"Y")+COUNTIF(D71:R71,"N")+COUNTIF(D71:R71,"NA")))),"0%")</f>
        <v>0</v>
      </c>
      <c r="U71" s="43"/>
    </row>
    <row r="72" spans="1:22" ht="15" customHeight="1" thickBot="1" x14ac:dyDescent="0.4">
      <c r="B72" s="22">
        <v>8</v>
      </c>
      <c r="C72" s="29"/>
      <c r="D72" s="10"/>
      <c r="E72" s="10"/>
      <c r="F72" s="10"/>
      <c r="G72" s="10"/>
      <c r="H72" s="10"/>
      <c r="I72" s="10"/>
      <c r="J72" s="10"/>
      <c r="K72" s="10"/>
      <c r="L72" s="10"/>
      <c r="M72" s="10"/>
      <c r="N72" s="10"/>
      <c r="O72" s="10"/>
      <c r="P72" s="10"/>
      <c r="Q72" s="10"/>
      <c r="R72" s="10"/>
      <c r="S72" s="14">
        <f t="shared" ref="S72:S76" si="17">15-COUNTBLANK(D72:R72)</f>
        <v>0</v>
      </c>
      <c r="T72" s="20">
        <f t="shared" ref="T72:T78" si="18">IFERROR(IF(D72="",0,((COUNTIF(D72:R72,"Y")+COUNTIF(D72:R72,"NA"))/(COUNTIF(D72:R72,"Y")+COUNTIF(D72:R72,"N")+COUNTIF(D72:R72,"NA")))),"0%")</f>
        <v>0</v>
      </c>
      <c r="U72" s="43"/>
    </row>
    <row r="73" spans="1:22" ht="16" thickBot="1" x14ac:dyDescent="0.4">
      <c r="B73" s="22">
        <v>9</v>
      </c>
      <c r="C73" s="29"/>
      <c r="D73" s="10"/>
      <c r="E73" s="10"/>
      <c r="F73" s="10"/>
      <c r="G73" s="10"/>
      <c r="H73" s="10"/>
      <c r="I73" s="10"/>
      <c r="J73" s="10"/>
      <c r="K73" s="10"/>
      <c r="L73" s="10"/>
      <c r="M73" s="10"/>
      <c r="N73" s="10"/>
      <c r="O73" s="10"/>
      <c r="P73" s="10"/>
      <c r="Q73" s="10"/>
      <c r="R73" s="10"/>
      <c r="S73" s="14">
        <f t="shared" si="17"/>
        <v>0</v>
      </c>
      <c r="T73" s="20">
        <f t="shared" si="18"/>
        <v>0</v>
      </c>
      <c r="U73" s="43"/>
    </row>
    <row r="74" spans="1:22" ht="16" thickBot="1" x14ac:dyDescent="0.4">
      <c r="B74" s="22">
        <v>10</v>
      </c>
      <c r="C74" s="29"/>
      <c r="D74" s="10"/>
      <c r="E74" s="10"/>
      <c r="F74" s="10"/>
      <c r="G74" s="10"/>
      <c r="H74" s="10"/>
      <c r="I74" s="10"/>
      <c r="J74" s="10"/>
      <c r="K74" s="10"/>
      <c r="L74" s="10"/>
      <c r="M74" s="10"/>
      <c r="N74" s="10"/>
      <c r="O74" s="10"/>
      <c r="P74" s="10"/>
      <c r="Q74" s="10"/>
      <c r="R74" s="10"/>
      <c r="S74" s="14">
        <f t="shared" si="17"/>
        <v>0</v>
      </c>
      <c r="T74" s="20">
        <f t="shared" si="18"/>
        <v>0</v>
      </c>
      <c r="U74" s="43"/>
    </row>
    <row r="75" spans="1:22" ht="16" thickBot="1" x14ac:dyDescent="0.4">
      <c r="B75" s="22">
        <v>11</v>
      </c>
      <c r="C75" s="29"/>
      <c r="D75" s="10"/>
      <c r="E75" s="10"/>
      <c r="F75" s="10"/>
      <c r="G75" s="10"/>
      <c r="H75" s="10"/>
      <c r="I75" s="10"/>
      <c r="J75" s="10"/>
      <c r="K75" s="10"/>
      <c r="L75" s="10"/>
      <c r="M75" s="10"/>
      <c r="N75" s="10"/>
      <c r="O75" s="10"/>
      <c r="P75" s="10"/>
      <c r="Q75" s="10"/>
      <c r="R75" s="10"/>
      <c r="S75" s="14">
        <f t="shared" si="17"/>
        <v>0</v>
      </c>
      <c r="T75" s="20">
        <f t="shared" si="18"/>
        <v>0</v>
      </c>
      <c r="U75" s="43"/>
    </row>
    <row r="76" spans="1:22" ht="16" thickBot="1" x14ac:dyDescent="0.4">
      <c r="B76" s="22">
        <v>12</v>
      </c>
      <c r="C76" s="29"/>
      <c r="D76" s="10"/>
      <c r="E76" s="10"/>
      <c r="F76" s="10"/>
      <c r="G76" s="10"/>
      <c r="H76" s="10"/>
      <c r="I76" s="10"/>
      <c r="J76" s="10"/>
      <c r="K76" s="10"/>
      <c r="L76" s="10"/>
      <c r="M76" s="10"/>
      <c r="N76" s="10"/>
      <c r="O76" s="10"/>
      <c r="P76" s="10"/>
      <c r="Q76" s="10"/>
      <c r="R76" s="10"/>
      <c r="S76" s="14">
        <f t="shared" si="17"/>
        <v>0</v>
      </c>
      <c r="T76" s="20">
        <f t="shared" si="18"/>
        <v>0</v>
      </c>
      <c r="U76" s="43"/>
    </row>
    <row r="77" spans="1:22" ht="16" thickBot="1" x14ac:dyDescent="0.4">
      <c r="B77" s="22">
        <v>13</v>
      </c>
      <c r="C77" s="29"/>
      <c r="D77" s="10"/>
      <c r="E77" s="10"/>
      <c r="F77" s="10"/>
      <c r="G77" s="10"/>
      <c r="H77" s="10"/>
      <c r="I77" s="10"/>
      <c r="J77" s="10"/>
      <c r="K77" s="10"/>
      <c r="L77" s="10"/>
      <c r="M77" s="10"/>
      <c r="N77" s="10"/>
      <c r="O77" s="10"/>
      <c r="P77" s="10"/>
      <c r="Q77" s="10"/>
      <c r="R77" s="10"/>
      <c r="S77" s="14">
        <f>15-COUNTBLANK(D77:R77)</f>
        <v>0</v>
      </c>
      <c r="T77" s="20">
        <f t="shared" si="18"/>
        <v>0</v>
      </c>
      <c r="U77" s="43"/>
    </row>
    <row r="78" spans="1:22" ht="15.5" x14ac:dyDescent="0.35">
      <c r="B78" s="22">
        <v>14</v>
      </c>
      <c r="C78" s="29"/>
      <c r="D78" s="10"/>
      <c r="E78" s="10"/>
      <c r="F78" s="10"/>
      <c r="G78" s="10"/>
      <c r="H78" s="10"/>
      <c r="I78" s="10"/>
      <c r="J78" s="10"/>
      <c r="K78" s="10"/>
      <c r="L78" s="10"/>
      <c r="M78" s="10"/>
      <c r="N78" s="10"/>
      <c r="O78" s="10"/>
      <c r="P78" s="10"/>
      <c r="Q78" s="10"/>
      <c r="R78" s="10"/>
      <c r="S78" s="14">
        <f t="shared" ref="S78" si="19">15-COUNTBLANK(D78:R78)</f>
        <v>0</v>
      </c>
      <c r="T78" s="20">
        <f t="shared" si="18"/>
        <v>0</v>
      </c>
      <c r="U78" s="43"/>
    </row>
    <row r="79" spans="1:22" ht="15.5" hidden="1" x14ac:dyDescent="0.35">
      <c r="C79" s="2"/>
      <c r="D79" s="11">
        <f>$R$80-COUNTBLANK(D65:D78)</f>
        <v>0</v>
      </c>
      <c r="E79" s="11">
        <f t="shared" ref="E79:R79" si="20">$R$80-COUNTBLANK(E65:E78)</f>
        <v>0</v>
      </c>
      <c r="F79" s="11">
        <f t="shared" si="20"/>
        <v>0</v>
      </c>
      <c r="G79" s="11">
        <f t="shared" si="20"/>
        <v>0</v>
      </c>
      <c r="H79" s="11">
        <f t="shared" si="20"/>
        <v>0</v>
      </c>
      <c r="I79" s="11">
        <f t="shared" si="20"/>
        <v>0</v>
      </c>
      <c r="J79" s="11">
        <f t="shared" si="20"/>
        <v>0</v>
      </c>
      <c r="K79" s="11">
        <f t="shared" si="20"/>
        <v>0</v>
      </c>
      <c r="L79" s="11">
        <f t="shared" si="20"/>
        <v>0</v>
      </c>
      <c r="M79" s="11">
        <f t="shared" si="20"/>
        <v>0</v>
      </c>
      <c r="N79" s="11">
        <f t="shared" si="20"/>
        <v>0</v>
      </c>
      <c r="O79" s="11">
        <f t="shared" si="20"/>
        <v>0</v>
      </c>
      <c r="P79" s="11">
        <f t="shared" si="20"/>
        <v>0</v>
      </c>
      <c r="Q79" s="11">
        <f t="shared" si="20"/>
        <v>0</v>
      </c>
      <c r="R79" s="11">
        <f t="shared" si="20"/>
        <v>0</v>
      </c>
      <c r="T79" s="23"/>
      <c r="U79" s="24"/>
    </row>
    <row r="80" spans="1:22" ht="15.5" hidden="1" x14ac:dyDescent="0.35">
      <c r="A80" s="41"/>
      <c r="B80" s="1"/>
      <c r="C80" s="11"/>
      <c r="D80" s="2"/>
      <c r="E80" s="11"/>
      <c r="F80" s="11"/>
      <c r="G80" s="11"/>
      <c r="H80" s="11"/>
      <c r="I80" s="11"/>
      <c r="J80" s="11"/>
      <c r="K80" s="11"/>
      <c r="L80" s="11"/>
      <c r="M80" s="11"/>
      <c r="N80" s="11"/>
      <c r="O80" s="11"/>
      <c r="P80" s="11"/>
      <c r="Q80" s="11"/>
      <c r="R80" s="11">
        <f>COUNTIF(S65:S78,"&gt;=0")</f>
        <v>14</v>
      </c>
      <c r="S80" s="34"/>
      <c r="U80" s="23"/>
      <c r="V80" s="24"/>
    </row>
    <row r="81" spans="2:23" ht="12" hidden="1" customHeight="1" x14ac:dyDescent="0.35">
      <c r="C81" s="39" t="s">
        <v>31</v>
      </c>
      <c r="D81" s="11">
        <f>S20+R56+R80</f>
        <v>54</v>
      </c>
      <c r="E81" s="41"/>
      <c r="F81" s="41"/>
      <c r="G81" s="41"/>
      <c r="H81" s="41"/>
      <c r="I81" s="41"/>
      <c r="J81" s="41"/>
      <c r="K81" s="41"/>
      <c r="L81" s="41"/>
      <c r="M81" s="41"/>
      <c r="N81" s="41"/>
      <c r="O81" s="41"/>
      <c r="P81" s="41"/>
      <c r="Q81" s="41"/>
      <c r="R81" s="41"/>
      <c r="T81" s="23"/>
      <c r="U81" s="24"/>
    </row>
    <row r="82" spans="2:23" ht="12" hidden="1" customHeight="1" x14ac:dyDescent="0.35">
      <c r="C82" s="27" t="s">
        <v>25</v>
      </c>
      <c r="D82" s="41">
        <f>COUNTIF(S65:S78,"&gt;0")</f>
        <v>0</v>
      </c>
      <c r="E82" s="13"/>
      <c r="F82" s="13"/>
      <c r="G82" s="26" t="s">
        <v>27</v>
      </c>
      <c r="H82" s="13"/>
      <c r="I82" s="13"/>
      <c r="J82" s="13"/>
      <c r="K82" s="13"/>
      <c r="L82" s="13"/>
      <c r="M82" s="13"/>
      <c r="N82" s="41"/>
      <c r="O82" s="63">
        <f>R80/D81</f>
        <v>0.25925925925925924</v>
      </c>
      <c r="P82" s="63"/>
      <c r="Q82" s="41"/>
      <c r="R82" s="41"/>
      <c r="T82" s="23"/>
      <c r="U82" s="24"/>
    </row>
    <row r="83" spans="2:23" ht="12" hidden="1" customHeight="1" x14ac:dyDescent="0.35">
      <c r="C83" s="27" t="s">
        <v>26</v>
      </c>
      <c r="D83" s="63">
        <f>D82/R80</f>
        <v>0</v>
      </c>
      <c r="E83" s="63"/>
      <c r="F83" s="13"/>
      <c r="G83" s="26" t="s">
        <v>29</v>
      </c>
      <c r="H83" s="13"/>
      <c r="I83" s="13"/>
      <c r="J83" s="13"/>
      <c r="K83" s="13"/>
      <c r="L83" s="13"/>
      <c r="M83" s="13"/>
      <c r="N83" s="41"/>
      <c r="O83" s="64">
        <f>O82*D84</f>
        <v>0</v>
      </c>
      <c r="P83" s="64"/>
      <c r="Q83" s="41"/>
      <c r="R83" s="41"/>
      <c r="T83" s="23"/>
      <c r="U83" s="24"/>
    </row>
    <row r="84" spans="2:23" ht="12" hidden="1" customHeight="1" x14ac:dyDescent="0.35">
      <c r="C84" s="40" t="s">
        <v>28</v>
      </c>
      <c r="D84" s="63">
        <f>SUM(T65:T78)/R80</f>
        <v>0</v>
      </c>
      <c r="E84" s="63"/>
      <c r="F84" s="13"/>
      <c r="G84" s="13"/>
      <c r="H84" s="13"/>
      <c r="I84" s="13"/>
      <c r="J84" s="13"/>
      <c r="K84" s="13"/>
      <c r="L84" s="13"/>
      <c r="M84" s="13"/>
      <c r="N84" s="41"/>
      <c r="O84" s="41"/>
      <c r="P84" s="41"/>
      <c r="Q84" s="41"/>
      <c r="R84" s="41"/>
      <c r="T84" s="23"/>
      <c r="U84" s="24"/>
    </row>
    <row r="85" spans="2:23" ht="12" customHeight="1" x14ac:dyDescent="0.35">
      <c r="D85" s="13"/>
      <c r="E85" s="13"/>
      <c r="F85" s="13"/>
      <c r="G85" s="13"/>
      <c r="H85" s="13"/>
      <c r="I85" s="13"/>
      <c r="J85" s="13"/>
      <c r="K85" s="13"/>
      <c r="L85" s="13"/>
      <c r="M85" s="13"/>
      <c r="N85" s="13"/>
      <c r="O85" s="13"/>
      <c r="P85" s="13"/>
      <c r="Q85" s="13"/>
      <c r="R85" s="13"/>
      <c r="T85" s="23"/>
      <c r="U85" s="24"/>
    </row>
    <row r="86" spans="2:23" ht="24" customHeight="1" x14ac:dyDescent="0.35">
      <c r="C86" s="85" t="s">
        <v>32</v>
      </c>
      <c r="D86" s="85"/>
      <c r="E86" s="85"/>
      <c r="F86" s="85"/>
      <c r="G86" s="85"/>
      <c r="H86" s="85"/>
      <c r="I86" s="85"/>
      <c r="J86" s="85"/>
      <c r="K86" s="85"/>
      <c r="L86" s="85"/>
      <c r="M86" s="85"/>
      <c r="N86" s="85"/>
      <c r="O86" s="85"/>
      <c r="P86" s="85"/>
      <c r="Q86" s="85"/>
      <c r="R86" s="85"/>
      <c r="S86" s="85"/>
      <c r="T86" s="85"/>
    </row>
    <row r="87" spans="2:23" ht="15.5" x14ac:dyDescent="0.35">
      <c r="C87" s="65" t="s">
        <v>33</v>
      </c>
      <c r="D87" s="65"/>
      <c r="E87" s="65"/>
      <c r="F87" s="65"/>
      <c r="G87" s="65"/>
      <c r="H87" s="65"/>
      <c r="I87" s="65"/>
      <c r="J87" s="65"/>
      <c r="K87" s="65"/>
      <c r="L87" s="65"/>
      <c r="M87" s="65"/>
      <c r="N87" s="65"/>
      <c r="O87" s="65"/>
      <c r="P87" s="65"/>
      <c r="Q87" s="65"/>
      <c r="R87" s="65"/>
      <c r="S87" s="65"/>
      <c r="T87" s="65"/>
      <c r="U87" s="49"/>
    </row>
    <row r="88" spans="2:23" ht="15.5" x14ac:dyDescent="0.35">
      <c r="C88" s="62"/>
      <c r="D88" s="62"/>
      <c r="E88" s="62"/>
      <c r="F88" s="62"/>
      <c r="G88" s="62"/>
      <c r="H88" s="62"/>
      <c r="I88" s="62"/>
      <c r="J88" s="62"/>
      <c r="K88" s="62"/>
      <c r="L88" s="62"/>
      <c r="M88" s="62"/>
      <c r="N88" s="62"/>
      <c r="O88" s="62"/>
      <c r="P88" s="62"/>
      <c r="Q88" s="62"/>
      <c r="R88" s="62"/>
      <c r="S88" s="62"/>
      <c r="T88" s="62"/>
      <c r="U88" s="62"/>
    </row>
    <row r="89" spans="2:23" ht="9.75" customHeight="1" x14ac:dyDescent="0.35">
      <c r="C89" s="48"/>
      <c r="D89" s="48"/>
      <c r="E89" s="48"/>
      <c r="F89" s="48"/>
      <c r="G89" s="48"/>
      <c r="H89" s="48"/>
      <c r="I89" s="48"/>
      <c r="J89" s="48"/>
      <c r="K89" s="48"/>
      <c r="L89" s="48"/>
      <c r="M89" s="48"/>
      <c r="N89" s="48"/>
      <c r="O89" s="48"/>
      <c r="P89" s="48"/>
      <c r="Q89" s="48"/>
      <c r="R89" s="48"/>
      <c r="S89" s="48"/>
      <c r="T89" s="48"/>
      <c r="U89" s="48"/>
    </row>
    <row r="90" spans="2:23" ht="15.5" x14ac:dyDescent="0.35">
      <c r="C90" s="88" t="s">
        <v>34</v>
      </c>
      <c r="D90" s="88"/>
      <c r="E90" s="88"/>
      <c r="F90" s="88"/>
      <c r="G90" s="88"/>
      <c r="H90" s="88"/>
      <c r="I90" s="88"/>
      <c r="J90" s="88"/>
      <c r="K90" s="88"/>
      <c r="L90" s="88"/>
      <c r="M90" s="88"/>
      <c r="N90" s="88"/>
      <c r="O90" s="88"/>
      <c r="P90" s="88"/>
      <c r="Q90" s="88"/>
      <c r="R90" s="88"/>
      <c r="S90" s="88"/>
      <c r="T90" s="88"/>
      <c r="U90" s="48"/>
    </row>
    <row r="91" spans="2:23" ht="49" customHeight="1" x14ac:dyDescent="0.35">
      <c r="C91" s="86" t="s">
        <v>35</v>
      </c>
      <c r="D91" s="86"/>
      <c r="E91" s="86"/>
      <c r="F91" s="86"/>
      <c r="G91" s="86"/>
      <c r="H91" s="86"/>
      <c r="I91" s="86"/>
      <c r="J91" s="86"/>
      <c r="K91" s="86"/>
      <c r="L91" s="86"/>
      <c r="M91" s="86"/>
      <c r="N91" s="86"/>
      <c r="O91" s="86"/>
      <c r="P91" s="86"/>
      <c r="Q91" s="86"/>
      <c r="R91" s="86"/>
      <c r="S91" s="86"/>
      <c r="T91" s="86"/>
      <c r="U91" s="48"/>
    </row>
    <row r="92" spans="2:23" ht="30" customHeight="1" x14ac:dyDescent="0.35">
      <c r="C92" s="89" t="s">
        <v>36</v>
      </c>
      <c r="D92" s="89"/>
      <c r="E92" s="89"/>
      <c r="F92" s="89"/>
      <c r="G92" s="89"/>
      <c r="H92" s="76" t="s">
        <v>37</v>
      </c>
      <c r="I92" s="77"/>
      <c r="J92" s="77"/>
      <c r="K92" s="77"/>
      <c r="L92" s="77"/>
      <c r="M92" s="78"/>
      <c r="N92" s="76" t="s">
        <v>38</v>
      </c>
      <c r="O92" s="77"/>
      <c r="P92" s="78"/>
      <c r="Q92" s="76" t="s">
        <v>39</v>
      </c>
      <c r="R92" s="77"/>
      <c r="S92" s="77"/>
      <c r="T92" s="77"/>
      <c r="U92" s="53" t="s">
        <v>24</v>
      </c>
      <c r="V92" s="49"/>
      <c r="W92" s="49"/>
    </row>
    <row r="93" spans="2:23" ht="15.5" x14ac:dyDescent="0.35">
      <c r="B93" s="11">
        <v>1</v>
      </c>
      <c r="C93" s="66"/>
      <c r="D93" s="67"/>
      <c r="E93" s="67"/>
      <c r="F93" s="67"/>
      <c r="G93" s="68"/>
      <c r="H93" s="66"/>
      <c r="I93" s="67"/>
      <c r="J93" s="67"/>
      <c r="K93" s="67"/>
      <c r="L93" s="67"/>
      <c r="M93" s="68"/>
      <c r="N93" s="66"/>
      <c r="O93" s="67"/>
      <c r="P93" s="68"/>
      <c r="Q93" s="82"/>
      <c r="R93" s="83"/>
      <c r="S93" s="83"/>
      <c r="T93" s="84"/>
    </row>
    <row r="94" spans="2:23" ht="15.5" x14ac:dyDescent="0.35">
      <c r="B94" s="11">
        <v>2</v>
      </c>
      <c r="C94" s="66"/>
      <c r="D94" s="67"/>
      <c r="E94" s="67"/>
      <c r="F94" s="67"/>
      <c r="G94" s="68"/>
      <c r="H94" s="66"/>
      <c r="I94" s="67"/>
      <c r="J94" s="67"/>
      <c r="K94" s="67"/>
      <c r="L94" s="67"/>
      <c r="M94" s="68"/>
      <c r="N94" s="66"/>
      <c r="O94" s="67"/>
      <c r="P94" s="68"/>
      <c r="Q94" s="79"/>
      <c r="R94" s="80"/>
      <c r="S94" s="80"/>
      <c r="T94" s="81"/>
      <c r="U94" s="52"/>
    </row>
    <row r="95" spans="2:23" ht="15.5" x14ac:dyDescent="0.35">
      <c r="B95" s="11">
        <v>3</v>
      </c>
      <c r="C95" s="66"/>
      <c r="D95" s="67"/>
      <c r="E95" s="67"/>
      <c r="F95" s="67"/>
      <c r="G95" s="68"/>
      <c r="H95" s="66"/>
      <c r="I95" s="67"/>
      <c r="J95" s="67"/>
      <c r="K95" s="67"/>
      <c r="L95" s="67"/>
      <c r="M95" s="68"/>
      <c r="N95" s="66"/>
      <c r="O95" s="67"/>
      <c r="P95" s="68"/>
      <c r="Q95" s="79"/>
      <c r="R95" s="80"/>
      <c r="S95" s="80"/>
      <c r="T95" s="81"/>
      <c r="U95" s="52"/>
    </row>
    <row r="96" spans="2:23" ht="15.5" x14ac:dyDescent="0.35">
      <c r="B96" s="11">
        <v>4</v>
      </c>
      <c r="C96" s="66"/>
      <c r="D96" s="67"/>
      <c r="E96" s="67"/>
      <c r="F96" s="67"/>
      <c r="G96" s="68"/>
      <c r="H96" s="66"/>
      <c r="I96" s="67"/>
      <c r="J96" s="67"/>
      <c r="K96" s="67"/>
      <c r="L96" s="67"/>
      <c r="M96" s="68"/>
      <c r="N96" s="66"/>
      <c r="O96" s="67"/>
      <c r="P96" s="68"/>
      <c r="Q96" s="79"/>
      <c r="R96" s="80"/>
      <c r="S96" s="80"/>
      <c r="T96" s="81"/>
      <c r="U96" s="52"/>
    </row>
    <row r="97" spans="2:21" ht="15.5" x14ac:dyDescent="0.35">
      <c r="B97" s="11">
        <v>5</v>
      </c>
      <c r="C97" s="66"/>
      <c r="D97" s="67"/>
      <c r="E97" s="67"/>
      <c r="F97" s="67"/>
      <c r="G97" s="68"/>
      <c r="H97" s="66"/>
      <c r="I97" s="67"/>
      <c r="J97" s="67"/>
      <c r="K97" s="67"/>
      <c r="L97" s="67"/>
      <c r="M97" s="68"/>
      <c r="N97" s="66"/>
      <c r="O97" s="67"/>
      <c r="P97" s="68"/>
      <c r="Q97" s="79"/>
      <c r="R97" s="80"/>
      <c r="S97" s="80"/>
      <c r="T97" s="81"/>
      <c r="U97" s="52"/>
    </row>
    <row r="98" spans="2:21" ht="15.5" x14ac:dyDescent="0.35">
      <c r="B98" s="11">
        <v>6</v>
      </c>
      <c r="C98" s="66"/>
      <c r="D98" s="67"/>
      <c r="E98" s="67"/>
      <c r="F98" s="67"/>
      <c r="G98" s="68"/>
      <c r="H98" s="66"/>
      <c r="I98" s="67"/>
      <c r="J98" s="67"/>
      <c r="K98" s="67"/>
      <c r="L98" s="67"/>
      <c r="M98" s="68"/>
      <c r="N98" s="66"/>
      <c r="O98" s="67"/>
      <c r="P98" s="68"/>
      <c r="Q98" s="79"/>
      <c r="R98" s="80"/>
      <c r="S98" s="80"/>
      <c r="T98" s="81"/>
      <c r="U98" s="54"/>
    </row>
    <row r="99" spans="2:21" ht="14.25" customHeight="1" x14ac:dyDescent="0.3">
      <c r="C99" s="3" t="str">
        <f>Overview!B21</f>
        <v xml:space="preserve">Authorised use for active Ageing Australia QMS subscribers only. </v>
      </c>
      <c r="D99" s="3"/>
      <c r="U99" s="9" t="str">
        <f>Overview!E21</f>
        <v>©2026 Ageing Australia</v>
      </c>
    </row>
    <row r="100" spans="2:21" ht="10.5" customHeight="1" x14ac:dyDescent="0.35">
      <c r="C100" s="3" t="str">
        <f>Overview!B22</f>
        <v>Report unauthorised use to quality@ageingaustralia.asn.au</v>
      </c>
      <c r="D100" s="3"/>
      <c r="H100" s="61" t="s">
        <v>79</v>
      </c>
      <c r="I100" s="61"/>
    </row>
    <row r="102" spans="2:21" ht="19.75" customHeight="1" x14ac:dyDescent="0.35">
      <c r="H102" s="87" t="s">
        <v>40</v>
      </c>
      <c r="I102" s="87"/>
    </row>
  </sheetData>
  <sheetProtection algorithmName="SHA-512" hashValue="XIS4AfBPt/QEk4jFyMFBMoMOLWmgxTotEqbEqaE++wK2qoIKhsOQd8g2ffbXi4jZkAZ5go8rI+1Q8xvaOi7Vkw==" saltValue="aBfB2tpBeiadKEGy7PGuyw==" spinCount="100000" sheet="1" objects="1" scenarios="1" selectLockedCells="1" selectUnlockedCells="1"/>
  <mergeCells count="66">
    <mergeCell ref="Q98:T98"/>
    <mergeCell ref="Q93:T93"/>
    <mergeCell ref="C86:T86"/>
    <mergeCell ref="C91:T91"/>
    <mergeCell ref="H102:I102"/>
    <mergeCell ref="Q97:T97"/>
    <mergeCell ref="C97:G97"/>
    <mergeCell ref="H97:M97"/>
    <mergeCell ref="N94:P94"/>
    <mergeCell ref="Q94:T94"/>
    <mergeCell ref="N95:P95"/>
    <mergeCell ref="Q95:T95"/>
    <mergeCell ref="N96:P96"/>
    <mergeCell ref="Q96:T96"/>
    <mergeCell ref="C90:T90"/>
    <mergeCell ref="C92:G92"/>
    <mergeCell ref="H92:M92"/>
    <mergeCell ref="C93:G93"/>
    <mergeCell ref="H93:M93"/>
    <mergeCell ref="Q92:T92"/>
    <mergeCell ref="N92:P92"/>
    <mergeCell ref="N93:P93"/>
    <mergeCell ref="D14:E14"/>
    <mergeCell ref="D16:E16"/>
    <mergeCell ref="D22:E22"/>
    <mergeCell ref="D63:R63"/>
    <mergeCell ref="D15:E15"/>
    <mergeCell ref="D27:R27"/>
    <mergeCell ref="D59:E59"/>
    <mergeCell ref="O57:P57"/>
    <mergeCell ref="O58:P58"/>
    <mergeCell ref="D58:E58"/>
    <mergeCell ref="P22:Q22"/>
    <mergeCell ref="P23:Q23"/>
    <mergeCell ref="N97:P97"/>
    <mergeCell ref="D6:E6"/>
    <mergeCell ref="D4:E4"/>
    <mergeCell ref="D24:E24"/>
    <mergeCell ref="D5:E5"/>
    <mergeCell ref="D7:E7"/>
    <mergeCell ref="D8:E8"/>
    <mergeCell ref="D9:E9"/>
    <mergeCell ref="D10:E10"/>
    <mergeCell ref="D11:E11"/>
    <mergeCell ref="D17:E17"/>
    <mergeCell ref="D18:E18"/>
    <mergeCell ref="D19:E19"/>
    <mergeCell ref="D12:E12"/>
    <mergeCell ref="D23:E23"/>
    <mergeCell ref="D13:E13"/>
    <mergeCell ref="H100:I100"/>
    <mergeCell ref="C88:U88"/>
    <mergeCell ref="O82:P82"/>
    <mergeCell ref="O83:P83"/>
    <mergeCell ref="D83:E83"/>
    <mergeCell ref="D84:E84"/>
    <mergeCell ref="C87:T87"/>
    <mergeCell ref="C98:G98"/>
    <mergeCell ref="H98:M98"/>
    <mergeCell ref="N98:P98"/>
    <mergeCell ref="C94:G94"/>
    <mergeCell ref="H94:M94"/>
    <mergeCell ref="C95:G95"/>
    <mergeCell ref="H95:M95"/>
    <mergeCell ref="C96:G96"/>
    <mergeCell ref="H96:M96"/>
  </mergeCells>
  <phoneticPr fontId="3" type="noConversion"/>
  <conditionalFormatting sqref="C23 D83:D84 F84:R84 D85:R85">
    <cfRule type="cellIs" dxfId="9" priority="11" operator="equal">
      <formula>"N"</formula>
    </cfRule>
    <cfRule type="cellIs" dxfId="8" priority="12" operator="equal">
      <formula>"Y"</formula>
    </cfRule>
  </conditionalFormatting>
  <conditionalFormatting sqref="C84">
    <cfRule type="cellIs" dxfId="7" priority="5" operator="equal">
      <formula>"N"</formula>
    </cfRule>
    <cfRule type="cellIs" dxfId="6" priority="6" operator="equal">
      <formula>"Y"</formula>
    </cfRule>
  </conditionalFormatting>
  <conditionalFormatting sqref="C59:D59">
    <cfRule type="cellIs" dxfId="5" priority="9" operator="equal">
      <formula>"N"</formula>
    </cfRule>
    <cfRule type="cellIs" dxfId="4" priority="10" operator="equal">
      <formula>"Y"</formula>
    </cfRule>
  </conditionalFormatting>
  <conditionalFormatting sqref="D5:D22 D28:R32 D33:S33 D34:R55 A56 E56:S56 D57:F57 H57:O58 Q57:R58 D58 F58 F59:R59 D60:R61 A80 E80:S80 D81:R81 D82:F82 H82:O83 Q82:R83 F83">
    <cfRule type="cellIs" dxfId="3" priority="21" operator="equal">
      <formula>"N"</formula>
    </cfRule>
    <cfRule type="cellIs" dxfId="2" priority="22" operator="equal">
      <formula>"Y"</formula>
    </cfRule>
  </conditionalFormatting>
  <conditionalFormatting sqref="D64:R79">
    <cfRule type="cellIs" dxfId="1" priority="1" operator="equal">
      <formula>"N"</formula>
    </cfRule>
    <cfRule type="cellIs" dxfId="0" priority="2" operator="equal">
      <formula>"Y"</formula>
    </cfRule>
  </conditionalFormatting>
  <dataValidations disablePrompts="1" count="1">
    <dataValidation type="list" allowBlank="1" showInputMessage="1" showErrorMessage="1" sqref="D5:E19 D65:R78 D29:D54 E29:R32 E34:R54 E33:S33" xr:uid="{00000000-0002-0000-0100-000000000000}">
      <formula1>$D$1:$D$3</formula1>
    </dataValidation>
  </dataValidations>
  <pageMargins left="0.70866141732283472" right="0.70866141732283472" top="0.74803149606299213" bottom="0.74803149606299213" header="0.31496062992125984" footer="0.31496062992125984"/>
  <pageSetup paperSize="9" scale="60" orientation="landscape" r:id="rId1"/>
  <headerFooter>
    <oddHeader xml:space="preserve">&amp;L &amp;C &amp;R </oddHeader>
    <oddFooter xml:space="preserve">&amp;L &amp;C &amp;R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834a9c-f45b-49fd-af32-2c2c2a37ce2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C5D7BE6393B34DA027B0D31E10602B" ma:contentTypeVersion="15" ma:contentTypeDescription="Create a new document." ma:contentTypeScope="" ma:versionID="d8f643b922b86ada4f21a18a3c7689af">
  <xsd:schema xmlns:xsd="http://www.w3.org/2001/XMLSchema" xmlns:xs="http://www.w3.org/2001/XMLSchema" xmlns:p="http://schemas.microsoft.com/office/2006/metadata/properties" xmlns:ns2="f2834a9c-f45b-49fd-af32-2c2c2a37ce2e" xmlns:ns3="1559bfff-b7c0-4d40-a681-c25c3a367eff" targetNamespace="http://schemas.microsoft.com/office/2006/metadata/properties" ma:root="true" ma:fieldsID="b5a26cf8cf39a31592a7195e97541ece" ns2:_="" ns3:_="">
    <xsd:import namespace="f2834a9c-f45b-49fd-af32-2c2c2a37ce2e"/>
    <xsd:import namespace="1559bfff-b7c0-4d40-a681-c25c3a367ef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834a9c-f45b-49fd-af32-2c2c2a37ce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e392769-4c20-48f5-affd-6f459d96878e"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59bfff-b7c0-4d40-a681-c25c3a367ef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794239-F1ED-4F6F-8C70-B64F1E3C9920}">
  <ds:schemaRefs>
    <ds:schemaRef ds:uri="http://schemas.microsoft.com/office/2006/metadata/properties"/>
    <ds:schemaRef ds:uri="http://schemas.microsoft.com/office/infopath/2007/PartnerControls"/>
    <ds:schemaRef ds:uri="f2834a9c-f45b-49fd-af32-2c2c2a37ce2e"/>
  </ds:schemaRefs>
</ds:datastoreItem>
</file>

<file path=customXml/itemProps2.xml><?xml version="1.0" encoding="utf-8"?>
<ds:datastoreItem xmlns:ds="http://schemas.openxmlformats.org/officeDocument/2006/customXml" ds:itemID="{E712B591-E299-4FF5-918A-BDCD179E36E5}">
  <ds:schemaRefs>
    <ds:schemaRef ds:uri="http://schemas.microsoft.com/sharepoint/v3/contenttype/forms"/>
  </ds:schemaRefs>
</ds:datastoreItem>
</file>

<file path=customXml/itemProps3.xml><?xml version="1.0" encoding="utf-8"?>
<ds:datastoreItem xmlns:ds="http://schemas.openxmlformats.org/officeDocument/2006/customXml" ds:itemID="{71113AB9-A3A4-4EDA-93F9-036DE6F11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834a9c-f45b-49fd-af32-2c2c2a37ce2e"/>
    <ds:schemaRef ds:uri="1559bfff-b7c0-4d40-a681-c25c3a367e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Overview</vt:lpstr>
      <vt:lpstr>Audit</vt:lpstr>
      <vt:lpstr>audit_score</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Walter Tran</dc:creator>
  <cp:keywords/>
  <dc:description/>
  <cp:lastModifiedBy>Mathew Campbell</cp:lastModifiedBy>
  <cp:revision/>
  <cp:lastPrinted>2026-09-07T01:57:52Z</cp:lastPrinted>
  <dcterms:created xsi:type="dcterms:W3CDTF">2019-12-16T00:26:34Z</dcterms:created>
  <dcterms:modified xsi:type="dcterms:W3CDTF">2026-09-07T02:04:52Z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0x010100F3C5D7BE6393B34DA027B0D31E10602B</vt:lpwstr>
  </property>
</Properties>
</file>